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<sst xmlns="http://schemas.openxmlformats.org/spreadsheetml/2006/main" count="92" uniqueCount="81">
  <si>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</si>
  <si>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</si>
  <si>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</si>
  <si>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</si>
  <si>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</si>
  <si>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</si>
  <si>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</si>
  <si>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</si>
  <si>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</si>
  <si>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</si>
  <si>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</si>
  <si>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</si>
  <si>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</si>
  <si>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</si>
  <si>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</si>
  <si>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</si>
  <si>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</si>
  <si>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</si>
  <si>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</si>
  <si>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</si>
  <si>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</si>
  <si>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</si>
  <si>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</si>
  <si>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</si>
  <si>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</si>
  <si>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</si>
  <si>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</si>
  <si>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</si>
  <si>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</si>
  <si>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</si>
  <si>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</si>
  <si>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</si>
  <si>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</si>
  <si>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</si>
  <si>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</si>
  <si>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</si>
  <si>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</si>
  <si>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</si>
  <si>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</si>
  <si>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</si>
  <si>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</si>
  <si>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</si>
  <si>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</si>
  <si>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</si>
  <si>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</si>
  <si>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</si>
  <si>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</si>
  <si>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</si>
  <si>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</si>
  <si>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</si>
  <si>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</si>
  <si>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</si>
  <si>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63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</si>
  <si>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</si>
  <si>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</si>
  <si>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</si>
  <si>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</si>
  <si>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</si>
  <si>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</si>
  <si>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</si>
  <si>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</si>
  <si>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</si>
  <si>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</si>
  <si>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</si>
  <si>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</si>
  <si>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</si>
  <si>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</si>
  <si>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</si>
  <si>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</si>
  <si>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</si>
  <si>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</si>
  <si>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</si>
  <si>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</si>
  <si>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</si>
  <si>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</si>
  <si>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</si>
  <si>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</si>
  <si>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38</t>
  </si>
  <si>
    <t>№ 90(дом)</t>
  </si>
  <si>
    <t>Показания на 23.07.2021</t>
  </si>
  <si>
    <t>Показания на 23.08.2021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</si>
</sst>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  <numFmt numFmtId="168" formatCode="0.00_ ;[Red]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166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4" fontId="47" fillId="33" borderId="10" xfId="0" applyNumberFormat="1" applyFont="1" applyFill="1" applyBorder="1" applyAlignment="1">
      <alignment/>
    </xf>
    <xf numFmtId="167" fontId="48" fillId="33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47" fillId="0" borderId="0" xfId="0" applyNumberFormat="1" applyFont="1" applyAlignment="1">
      <alignment/>
    </xf>
    <xf numFmtId="4" fontId="47" fillId="33" borderId="10" xfId="0" applyNumberFormat="1" applyFont="1" applyFill="1" applyBorder="1" applyAlignment="1">
      <alignment horizontal="right"/>
    </xf>
    <xf numFmtId="166" fontId="47" fillId="33" borderId="10" xfId="0" applyNumberFormat="1" applyFont="1" applyFill="1" applyBorder="1" applyAlignment="1">
      <alignment horizontal="right"/>
    </xf>
    <xf numFmtId="166" fontId="47" fillId="0" borderId="0" xfId="0" applyNumberFormat="1" applyFont="1" applyAlignment="1">
      <alignment/>
    </xf>
    <xf numFmtId="0" fontId="48" fillId="0" borderId="11" xfId="0" applyNumberFormat="1" applyFont="1" applyBorder="1" applyAlignment="1">
      <alignment horizontal="center"/>
    </xf>
    <xf numFmtId="0" fontId="48" fillId="0" borderId="11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2" fontId="48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2" fontId="47" fillId="33" borderId="0" xfId="0" applyNumberFormat="1" applyFont="1" applyFill="1" applyAlignment="1">
      <alignment horizontal="right"/>
    </xf>
    <xf numFmtId="167" fontId="49" fillId="0" borderId="0" xfId="0" applyNumberFormat="1" applyFont="1" applyAlignment="1">
      <alignment/>
    </xf>
    <xf numFmtId="0" fontId="48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2" fontId="48" fillId="33" borderId="10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="120" zoomScaleNormal="120" zoomScalePageLayoutView="0" workbookViewId="0" topLeftCell="A1">
      <selection activeCell="E11" sqref="E11"/>
    </sheetView>
  </sheetViews>
  <sheetFormatPr defaultColWidth="9.140625" defaultRowHeight="15"/>
  <cols>
    <col min="1" max="1" width="11.8515625" style="6" customWidth="1"/>
    <col min="2" max="2" width="11.7109375" style="7" customWidth="1"/>
    <col min="3" max="3" width="11.140625" style="7" customWidth="1"/>
    <col min="4" max="5" width="11.28125" style="16" customWidth="1"/>
    <col min="6" max="6" width="9.8515625" style="4" customWidth="1"/>
    <col min="7" max="7" width="9.140625" style="4" customWidth="1"/>
    <col min="8" max="8" width="10.8515625" style="4" customWidth="1"/>
    <col min="9" max="9" width="9.7109375" style="4" customWidth="1"/>
    <col min="10" max="10" width="13.00390625" style="4" customWidth="1"/>
    <col min="11" max="12" width="11.28125" style="4" customWidth="1"/>
    <col min="13" max="13" width="9.140625" style="4" customWidth="1"/>
    <col min="14" max="14" width="10.7109375" style="4" customWidth="1"/>
    <col min="15" max="16384" width="9.140625" style="4" customWidth="1"/>
  </cols>
  <sheetData>
    <row r="1" spans="1:12" ht="30.75" customHeight="1">
      <c r="A1" s="2" t="s">
        <v>2</v>
      </c>
      <c r="B1" s="30" t="s">
        <v>79</v>
      </c>
      <c r="C1" s="30"/>
      <c r="D1" s="30" t="s">
        <v>80</v>
      </c>
      <c r="E1" s="30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1" customFormat="1" ht="15" customHeight="1">
      <c r="A2" s="8"/>
      <c r="B2" s="9" t="s">
        <v>0</v>
      </c>
      <c r="C2" s="9" t="s">
        <v>1</v>
      </c>
      <c r="D2" s="9" t="s">
        <v>0</v>
      </c>
      <c r="E2" s="9" t="s">
        <v>1</v>
      </c>
      <c r="F2" s="9" t="s">
        <v>0</v>
      </c>
      <c r="G2" s="9" t="s">
        <v>1</v>
      </c>
      <c r="H2" s="9" t="s">
        <v>0</v>
      </c>
      <c r="I2" s="9" t="s">
        <v>1</v>
      </c>
      <c r="J2" s="9" t="s">
        <v>76</v>
      </c>
      <c r="K2" s="10">
        <v>0.08</v>
      </c>
      <c r="L2" s="9" t="s">
        <v>7</v>
      </c>
    </row>
    <row r="3" spans="1:12" ht="15">
      <c r="A3" s="20" t="s">
        <v>75</v>
      </c>
      <c r="B3" s="22">
        <v>12454</v>
      </c>
      <c r="C3" s="22">
        <v>7250</v>
      </c>
      <c r="D3" s="22">
        <v>12508</v>
      </c>
      <c r="E3" s="22">
        <v>7333</v>
      </c>
      <c r="F3" s="12">
        <f aca="true" t="shared" si="0" ref="F3:F70">D3-B3</f>
        <v>54</v>
      </c>
      <c r="G3" s="12">
        <f aca="true" t="shared" si="1" ref="G3:G70">E3-C3</f>
        <v>83</v>
      </c>
      <c r="H3" s="12">
        <f aca="true" t="shared" si="2" ref="H3:H23">F3*$D$75</f>
        <v>298.08</v>
      </c>
      <c r="I3" s="12">
        <f aca="true" t="shared" si="3" ref="I3:I36">G3*$E$75</f>
        <v>278.88</v>
      </c>
      <c r="J3" s="1">
        <f aca="true" t="shared" si="4" ref="J3:J67">H3+I3</f>
        <v>576.96</v>
      </c>
      <c r="K3" s="1">
        <f aca="true" t="shared" si="5" ref="K3:K36">J3*$K$2</f>
        <v>46.156800000000004</v>
      </c>
      <c r="L3" s="13">
        <f aca="true" t="shared" si="6" ref="L3:L34">J3+K3</f>
        <v>623.1168</v>
      </c>
    </row>
    <row r="4" spans="1:12" ht="15">
      <c r="A4" s="20" t="s">
        <v>9</v>
      </c>
      <c r="B4" s="22">
        <v>20005</v>
      </c>
      <c r="C4" s="22">
        <v>10134</v>
      </c>
      <c r="D4" s="22">
        <v>20005</v>
      </c>
      <c r="E4" s="22">
        <v>10134</v>
      </c>
      <c r="F4" s="23">
        <f t="shared" si="0"/>
        <v>0</v>
      </c>
      <c r="G4" s="23">
        <f t="shared" si="1"/>
        <v>0</v>
      </c>
      <c r="H4" s="12">
        <f t="shared" si="2"/>
        <v>0</v>
      </c>
      <c r="I4" s="17">
        <f t="shared" si="3"/>
        <v>0</v>
      </c>
      <c r="J4" s="18">
        <f t="shared" si="4"/>
        <v>0</v>
      </c>
      <c r="K4" s="1">
        <f t="shared" si="5"/>
        <v>0</v>
      </c>
      <c r="L4" s="13">
        <f t="shared" si="6"/>
        <v>0</v>
      </c>
    </row>
    <row r="5" spans="1:12" ht="15">
      <c r="A5" s="20" t="s">
        <v>10</v>
      </c>
      <c r="B5" s="22">
        <v>5776</v>
      </c>
      <c r="C5" s="22">
        <v>2703</v>
      </c>
      <c r="D5" s="22">
        <v>5776</v>
      </c>
      <c r="E5" s="22">
        <v>2703</v>
      </c>
      <c r="F5" s="23">
        <f t="shared" si="0"/>
        <v>0</v>
      </c>
      <c r="G5" s="23">
        <f t="shared" si="1"/>
        <v>0</v>
      </c>
      <c r="H5" s="12">
        <f t="shared" si="2"/>
        <v>0</v>
      </c>
      <c r="I5" s="12">
        <f t="shared" si="3"/>
        <v>0</v>
      </c>
      <c r="J5" s="1">
        <f t="shared" si="4"/>
        <v>0</v>
      </c>
      <c r="K5" s="1">
        <f t="shared" si="5"/>
        <v>0</v>
      </c>
      <c r="L5" s="13">
        <f t="shared" si="6"/>
        <v>0</v>
      </c>
    </row>
    <row r="6" spans="1:12" ht="15">
      <c r="A6" s="20" t="s">
        <v>11</v>
      </c>
      <c r="B6" s="22">
        <v>15661</v>
      </c>
      <c r="C6" s="22">
        <v>8839</v>
      </c>
      <c r="D6" s="22">
        <v>15915</v>
      </c>
      <c r="E6" s="22">
        <v>8987</v>
      </c>
      <c r="F6" s="12">
        <f t="shared" si="0"/>
        <v>254</v>
      </c>
      <c r="G6" s="12">
        <f t="shared" si="1"/>
        <v>148</v>
      </c>
      <c r="H6" s="12">
        <f t="shared" si="2"/>
        <v>1402.08</v>
      </c>
      <c r="I6" s="12">
        <f t="shared" si="3"/>
        <v>497.28</v>
      </c>
      <c r="J6" s="1">
        <f t="shared" si="4"/>
        <v>1899.36</v>
      </c>
      <c r="K6" s="1">
        <f t="shared" si="5"/>
        <v>151.9488</v>
      </c>
      <c r="L6" s="13">
        <f t="shared" si="6"/>
        <v>2051.3088</v>
      </c>
    </row>
    <row r="7" spans="1:12" ht="15">
      <c r="A7" s="20" t="s">
        <v>12</v>
      </c>
      <c r="B7" s="22">
        <v>3564</v>
      </c>
      <c r="C7" s="22">
        <v>787</v>
      </c>
      <c r="D7" s="22">
        <v>3677</v>
      </c>
      <c r="E7" s="22">
        <v>803</v>
      </c>
      <c r="F7" s="12">
        <f t="shared" si="0"/>
        <v>113</v>
      </c>
      <c r="G7" s="12">
        <f t="shared" si="1"/>
        <v>16</v>
      </c>
      <c r="H7" s="12">
        <f t="shared" si="2"/>
        <v>623.76</v>
      </c>
      <c r="I7" s="12">
        <f t="shared" si="3"/>
        <v>53.76</v>
      </c>
      <c r="J7" s="1">
        <f t="shared" si="4"/>
        <v>677.52</v>
      </c>
      <c r="K7" s="1">
        <f t="shared" si="5"/>
        <v>54.2016</v>
      </c>
      <c r="L7" s="13">
        <f t="shared" si="6"/>
        <v>731.7216</v>
      </c>
    </row>
    <row r="8" spans="1:12" ht="15">
      <c r="A8" s="20" t="s">
        <v>71</v>
      </c>
      <c r="B8" s="22">
        <v>1501</v>
      </c>
      <c r="C8" s="22">
        <v>767</v>
      </c>
      <c r="D8" s="22">
        <v>1503</v>
      </c>
      <c r="E8" s="22">
        <v>768</v>
      </c>
      <c r="F8" s="12">
        <f>D8-B8</f>
        <v>2</v>
      </c>
      <c r="G8" s="12">
        <f>E8-C8</f>
        <v>1</v>
      </c>
      <c r="H8" s="12">
        <f t="shared" si="2"/>
        <v>11.04</v>
      </c>
      <c r="I8" s="12">
        <f t="shared" si="3"/>
        <v>3.36</v>
      </c>
      <c r="J8" s="1">
        <f>H8+I8</f>
        <v>14.399999999999999</v>
      </c>
      <c r="K8" s="1">
        <f>J8*$K$2</f>
        <v>1.152</v>
      </c>
      <c r="L8" s="13">
        <f t="shared" si="6"/>
        <v>15.551999999999998</v>
      </c>
    </row>
    <row r="9" spans="1:12" ht="15">
      <c r="A9" s="20" t="s">
        <v>13</v>
      </c>
      <c r="B9" s="22">
        <v>705</v>
      </c>
      <c r="C9" s="22">
        <v>159</v>
      </c>
      <c r="D9" s="22">
        <v>730</v>
      </c>
      <c r="E9" s="22">
        <v>164</v>
      </c>
      <c r="F9" s="12">
        <f t="shared" si="0"/>
        <v>25</v>
      </c>
      <c r="G9" s="12">
        <f t="shared" si="1"/>
        <v>5</v>
      </c>
      <c r="H9" s="12">
        <f t="shared" si="2"/>
        <v>138</v>
      </c>
      <c r="I9" s="12">
        <f t="shared" si="3"/>
        <v>16.8</v>
      </c>
      <c r="J9" s="1">
        <f t="shared" si="4"/>
        <v>154.8</v>
      </c>
      <c r="K9" s="1">
        <f t="shared" si="5"/>
        <v>12.384</v>
      </c>
      <c r="L9" s="13">
        <f t="shared" si="6"/>
        <v>167.18400000000003</v>
      </c>
    </row>
    <row r="10" spans="1:12" ht="15">
      <c r="A10" s="20" t="s">
        <v>14</v>
      </c>
      <c r="B10" s="22">
        <v>9855</v>
      </c>
      <c r="C10" s="22">
        <v>3606</v>
      </c>
      <c r="D10" s="22">
        <v>9973</v>
      </c>
      <c r="E10" s="22">
        <v>3650</v>
      </c>
      <c r="F10" s="12">
        <f t="shared" si="0"/>
        <v>118</v>
      </c>
      <c r="G10" s="12">
        <f t="shared" si="1"/>
        <v>44</v>
      </c>
      <c r="H10" s="12">
        <f t="shared" si="2"/>
        <v>651.3599999999999</v>
      </c>
      <c r="I10" s="12">
        <f t="shared" si="3"/>
        <v>147.84</v>
      </c>
      <c r="J10" s="1">
        <f t="shared" si="4"/>
        <v>799.1999999999999</v>
      </c>
      <c r="K10" s="1">
        <f t="shared" si="5"/>
        <v>63.93599999999999</v>
      </c>
      <c r="L10" s="13">
        <f t="shared" si="6"/>
        <v>863.136</v>
      </c>
    </row>
    <row r="11" spans="1:12" ht="15">
      <c r="A11" s="20" t="s">
        <v>14</v>
      </c>
      <c r="B11" s="22">
        <v>440</v>
      </c>
      <c r="C11" s="22">
        <v>362</v>
      </c>
      <c r="D11" s="22">
        <v>443</v>
      </c>
      <c r="E11" s="22">
        <v>362</v>
      </c>
      <c r="F11" s="12">
        <f t="shared" si="0"/>
        <v>3</v>
      </c>
      <c r="G11" s="12">
        <f t="shared" si="1"/>
        <v>0</v>
      </c>
      <c r="H11" s="12">
        <f t="shared" si="2"/>
        <v>16.56</v>
      </c>
      <c r="I11" s="12">
        <f t="shared" si="3"/>
        <v>0</v>
      </c>
      <c r="J11" s="1">
        <f t="shared" si="4"/>
        <v>16.56</v>
      </c>
      <c r="K11" s="1">
        <f t="shared" si="5"/>
        <v>1.3248</v>
      </c>
      <c r="L11" s="13">
        <f t="shared" si="6"/>
        <v>17.8848</v>
      </c>
    </row>
    <row r="12" spans="1:12" ht="15">
      <c r="A12" s="20" t="s">
        <v>15</v>
      </c>
      <c r="B12" s="22">
        <v>630</v>
      </c>
      <c r="C12" s="22">
        <v>102</v>
      </c>
      <c r="D12" s="22">
        <v>662</v>
      </c>
      <c r="E12" s="22">
        <v>108</v>
      </c>
      <c r="F12" s="12">
        <f t="shared" si="0"/>
        <v>32</v>
      </c>
      <c r="G12" s="12">
        <f t="shared" si="1"/>
        <v>6</v>
      </c>
      <c r="H12" s="12">
        <f t="shared" si="2"/>
        <v>176.64</v>
      </c>
      <c r="I12" s="12">
        <f t="shared" si="3"/>
        <v>20.16</v>
      </c>
      <c r="J12" s="1">
        <f t="shared" si="4"/>
        <v>196.79999999999998</v>
      </c>
      <c r="K12" s="1">
        <f t="shared" si="5"/>
        <v>15.744</v>
      </c>
      <c r="L12" s="13">
        <f t="shared" si="6"/>
        <v>212.54399999999998</v>
      </c>
    </row>
    <row r="13" spans="1:12" ht="15">
      <c r="A13" s="20" t="s">
        <v>16</v>
      </c>
      <c r="B13" s="22">
        <v>2916</v>
      </c>
      <c r="C13" s="22">
        <v>737</v>
      </c>
      <c r="D13" s="22">
        <v>2935</v>
      </c>
      <c r="E13" s="22">
        <v>738</v>
      </c>
      <c r="F13" s="12">
        <f t="shared" si="0"/>
        <v>19</v>
      </c>
      <c r="G13" s="12">
        <f t="shared" si="1"/>
        <v>1</v>
      </c>
      <c r="H13" s="12">
        <f t="shared" si="2"/>
        <v>104.88</v>
      </c>
      <c r="I13" s="12">
        <f t="shared" si="3"/>
        <v>3.36</v>
      </c>
      <c r="J13" s="1">
        <f t="shared" si="4"/>
        <v>108.24</v>
      </c>
      <c r="K13" s="1">
        <f t="shared" si="5"/>
        <v>8.6592</v>
      </c>
      <c r="L13" s="13">
        <f t="shared" si="6"/>
        <v>116.8992</v>
      </c>
    </row>
    <row r="14" spans="1:12" ht="15">
      <c r="A14" s="20" t="s">
        <v>17</v>
      </c>
      <c r="B14" s="22">
        <v>1274</v>
      </c>
      <c r="C14" s="22">
        <v>668</v>
      </c>
      <c r="D14" s="22">
        <v>1357</v>
      </c>
      <c r="E14" s="22">
        <v>693</v>
      </c>
      <c r="F14" s="12">
        <f t="shared" si="0"/>
        <v>83</v>
      </c>
      <c r="G14" s="12">
        <f t="shared" si="1"/>
        <v>25</v>
      </c>
      <c r="H14" s="12">
        <f t="shared" si="2"/>
        <v>458.15999999999997</v>
      </c>
      <c r="I14" s="12">
        <f t="shared" si="3"/>
        <v>84</v>
      </c>
      <c r="J14" s="1">
        <f t="shared" si="4"/>
        <v>542.16</v>
      </c>
      <c r="K14" s="1">
        <f t="shared" si="5"/>
        <v>43.3728</v>
      </c>
      <c r="L14" s="13">
        <f t="shared" si="6"/>
        <v>585.5328</v>
      </c>
    </row>
    <row r="15" spans="1:12" ht="15">
      <c r="A15" s="20" t="s">
        <v>18</v>
      </c>
      <c r="B15" s="22">
        <v>38</v>
      </c>
      <c r="C15" s="22">
        <v>15</v>
      </c>
      <c r="D15" s="22">
        <v>38</v>
      </c>
      <c r="E15" s="22">
        <v>16</v>
      </c>
      <c r="F15" s="12">
        <f t="shared" si="0"/>
        <v>0</v>
      </c>
      <c r="G15" s="12">
        <f t="shared" si="1"/>
        <v>1</v>
      </c>
      <c r="H15" s="12">
        <f t="shared" si="2"/>
        <v>0</v>
      </c>
      <c r="I15" s="12">
        <f t="shared" si="3"/>
        <v>3.36</v>
      </c>
      <c r="J15" s="1">
        <f t="shared" si="4"/>
        <v>3.36</v>
      </c>
      <c r="K15" s="1">
        <f t="shared" si="5"/>
        <v>0.2688</v>
      </c>
      <c r="L15" s="13">
        <f t="shared" si="6"/>
        <v>3.6288</v>
      </c>
    </row>
    <row r="16" spans="1:12" ht="15">
      <c r="A16" s="20" t="s">
        <v>19</v>
      </c>
      <c r="B16" s="22">
        <v>250</v>
      </c>
      <c r="C16" s="22">
        <v>168</v>
      </c>
      <c r="D16" s="22">
        <v>250</v>
      </c>
      <c r="E16" s="22">
        <v>174</v>
      </c>
      <c r="F16" s="12">
        <f t="shared" si="0"/>
        <v>0</v>
      </c>
      <c r="G16" s="12">
        <f t="shared" si="1"/>
        <v>6</v>
      </c>
      <c r="H16" s="12">
        <f t="shared" si="2"/>
        <v>0</v>
      </c>
      <c r="I16" s="12">
        <f t="shared" si="3"/>
        <v>20.16</v>
      </c>
      <c r="J16" s="1">
        <f t="shared" si="4"/>
        <v>20.16</v>
      </c>
      <c r="K16" s="1">
        <f t="shared" si="5"/>
        <v>1.6128</v>
      </c>
      <c r="L16" s="13">
        <f t="shared" si="6"/>
        <v>21.7728</v>
      </c>
    </row>
    <row r="17" spans="1:12" ht="15">
      <c r="A17" s="20" t="s">
        <v>20</v>
      </c>
      <c r="B17" s="22">
        <v>6888</v>
      </c>
      <c r="C17" s="22">
        <v>1518</v>
      </c>
      <c r="D17" s="22">
        <v>7025</v>
      </c>
      <c r="E17" s="22">
        <v>1544</v>
      </c>
      <c r="F17" s="12">
        <f t="shared" si="0"/>
        <v>137</v>
      </c>
      <c r="G17" s="12">
        <f t="shared" si="1"/>
        <v>26</v>
      </c>
      <c r="H17" s="12">
        <f t="shared" si="2"/>
        <v>756.2399999999999</v>
      </c>
      <c r="I17" s="12">
        <f t="shared" si="3"/>
        <v>87.36</v>
      </c>
      <c r="J17" s="1">
        <f t="shared" si="4"/>
        <v>843.5999999999999</v>
      </c>
      <c r="K17" s="1">
        <f t="shared" si="5"/>
        <v>67.488</v>
      </c>
      <c r="L17" s="13">
        <f t="shared" si="6"/>
        <v>911.088</v>
      </c>
    </row>
    <row r="18" spans="1:12" ht="15">
      <c r="A18" s="20" t="s">
        <v>21</v>
      </c>
      <c r="B18" s="22">
        <v>10034</v>
      </c>
      <c r="C18" s="22">
        <v>5349</v>
      </c>
      <c r="D18" s="22">
        <v>10212</v>
      </c>
      <c r="E18" s="22">
        <v>5399</v>
      </c>
      <c r="F18" s="12">
        <f t="shared" si="0"/>
        <v>178</v>
      </c>
      <c r="G18" s="12">
        <f t="shared" si="1"/>
        <v>50</v>
      </c>
      <c r="H18" s="12">
        <f t="shared" si="2"/>
        <v>982.56</v>
      </c>
      <c r="I18" s="12">
        <f t="shared" si="3"/>
        <v>168</v>
      </c>
      <c r="J18" s="1">
        <f t="shared" si="4"/>
        <v>1150.56</v>
      </c>
      <c r="K18" s="1">
        <f t="shared" si="5"/>
        <v>92.0448</v>
      </c>
      <c r="L18" s="13">
        <f t="shared" si="6"/>
        <v>1242.6047999999998</v>
      </c>
    </row>
    <row r="19" spans="1:12" ht="15">
      <c r="A19" s="20" t="s">
        <v>22</v>
      </c>
      <c r="B19" s="22">
        <v>4734</v>
      </c>
      <c r="C19" s="22">
        <v>2218</v>
      </c>
      <c r="D19" s="22">
        <v>4756</v>
      </c>
      <c r="E19" s="22">
        <v>2221</v>
      </c>
      <c r="F19" s="12">
        <f t="shared" si="0"/>
        <v>22</v>
      </c>
      <c r="G19" s="12">
        <f t="shared" si="1"/>
        <v>3</v>
      </c>
      <c r="H19" s="12">
        <f t="shared" si="2"/>
        <v>121.44</v>
      </c>
      <c r="I19" s="12">
        <f t="shared" si="3"/>
        <v>10.08</v>
      </c>
      <c r="J19" s="1">
        <f t="shared" si="4"/>
        <v>131.52</v>
      </c>
      <c r="K19" s="1">
        <f t="shared" si="5"/>
        <v>10.521600000000001</v>
      </c>
      <c r="L19" s="13">
        <f t="shared" si="6"/>
        <v>142.04160000000002</v>
      </c>
    </row>
    <row r="20" spans="1:12" ht="15">
      <c r="A20" s="20" t="s">
        <v>23</v>
      </c>
      <c r="B20" s="22">
        <v>5948</v>
      </c>
      <c r="C20" s="22">
        <v>3341</v>
      </c>
      <c r="D20" s="22">
        <v>6105</v>
      </c>
      <c r="E20" s="22">
        <v>3390</v>
      </c>
      <c r="F20" s="12">
        <f t="shared" si="0"/>
        <v>157</v>
      </c>
      <c r="G20" s="12">
        <f t="shared" si="1"/>
        <v>49</v>
      </c>
      <c r="H20" s="12">
        <f t="shared" si="2"/>
        <v>866.64</v>
      </c>
      <c r="I20" s="12">
        <f t="shared" si="3"/>
        <v>164.64</v>
      </c>
      <c r="J20" s="1">
        <f t="shared" si="4"/>
        <v>1031.28</v>
      </c>
      <c r="K20" s="1">
        <f t="shared" si="5"/>
        <v>82.5024</v>
      </c>
      <c r="L20" s="13">
        <f t="shared" si="6"/>
        <v>1113.7824</v>
      </c>
    </row>
    <row r="21" spans="1:12" ht="15">
      <c r="A21" s="20" t="s">
        <v>24</v>
      </c>
      <c r="B21" s="22">
        <v>9215</v>
      </c>
      <c r="C21" s="22">
        <v>4616</v>
      </c>
      <c r="D21" s="22">
        <v>9341</v>
      </c>
      <c r="E21" s="22">
        <v>4655</v>
      </c>
      <c r="F21" s="12">
        <f t="shared" si="0"/>
        <v>126</v>
      </c>
      <c r="G21" s="12">
        <f t="shared" si="1"/>
        <v>39</v>
      </c>
      <c r="H21" s="12">
        <f t="shared" si="2"/>
        <v>695.52</v>
      </c>
      <c r="I21" s="12">
        <f t="shared" si="3"/>
        <v>131.04</v>
      </c>
      <c r="J21" s="1">
        <f t="shared" si="4"/>
        <v>826.56</v>
      </c>
      <c r="K21" s="1">
        <f t="shared" si="5"/>
        <v>66.1248</v>
      </c>
      <c r="L21" s="13">
        <f t="shared" si="6"/>
        <v>892.6848</v>
      </c>
    </row>
    <row r="22" spans="1:12" ht="15">
      <c r="A22" s="20" t="s">
        <v>25</v>
      </c>
      <c r="B22" s="22">
        <v>3411</v>
      </c>
      <c r="C22" s="22">
        <v>1832</v>
      </c>
      <c r="D22" s="22">
        <v>3433</v>
      </c>
      <c r="E22" s="22">
        <v>1835</v>
      </c>
      <c r="F22" s="12">
        <f t="shared" si="0"/>
        <v>22</v>
      </c>
      <c r="G22" s="12">
        <f t="shared" si="1"/>
        <v>3</v>
      </c>
      <c r="H22" s="12">
        <f t="shared" si="2"/>
        <v>121.44</v>
      </c>
      <c r="I22" s="12">
        <f t="shared" si="3"/>
        <v>10.08</v>
      </c>
      <c r="J22" s="1">
        <f t="shared" si="4"/>
        <v>131.52</v>
      </c>
      <c r="K22" s="1">
        <f t="shared" si="5"/>
        <v>10.521600000000001</v>
      </c>
      <c r="L22" s="13">
        <f t="shared" si="6"/>
        <v>142.04160000000002</v>
      </c>
    </row>
    <row r="23" spans="1:12" ht="15">
      <c r="A23" s="20" t="s">
        <v>26</v>
      </c>
      <c r="B23" s="22">
        <v>119</v>
      </c>
      <c r="C23" s="22">
        <v>9</v>
      </c>
      <c r="D23" s="22">
        <v>133</v>
      </c>
      <c r="E23" s="22">
        <v>10</v>
      </c>
      <c r="F23" s="12">
        <f t="shared" si="0"/>
        <v>14</v>
      </c>
      <c r="G23" s="12">
        <f t="shared" si="1"/>
        <v>1</v>
      </c>
      <c r="H23" s="12">
        <f t="shared" si="2"/>
        <v>77.28</v>
      </c>
      <c r="I23" s="12">
        <f t="shared" si="3"/>
        <v>3.36</v>
      </c>
      <c r="J23" s="1">
        <f t="shared" si="4"/>
        <v>80.64</v>
      </c>
      <c r="K23" s="1">
        <f t="shared" si="5"/>
        <v>6.4512</v>
      </c>
      <c r="L23" s="13">
        <f t="shared" si="6"/>
        <v>87.0912</v>
      </c>
    </row>
    <row r="24" spans="1:12" ht="15">
      <c r="A24" s="20" t="s">
        <v>27</v>
      </c>
      <c r="B24" s="22">
        <v>0</v>
      </c>
      <c r="C24" s="22">
        <v>0</v>
      </c>
      <c r="D24" s="22">
        <v>0</v>
      </c>
      <c r="E24" s="22">
        <v>0</v>
      </c>
      <c r="F24" s="29">
        <f t="shared" si="0"/>
        <v>0</v>
      </c>
      <c r="G24" s="29">
        <f t="shared" si="1"/>
        <v>0</v>
      </c>
      <c r="H24" s="12">
        <v>0</v>
      </c>
      <c r="I24" s="12">
        <f t="shared" si="3"/>
        <v>0</v>
      </c>
      <c r="J24" s="1">
        <v>0</v>
      </c>
      <c r="K24" s="1">
        <f t="shared" si="5"/>
        <v>0</v>
      </c>
      <c r="L24" s="13">
        <f t="shared" si="6"/>
        <v>0</v>
      </c>
    </row>
    <row r="25" spans="1:12" ht="15">
      <c r="A25" s="20" t="s">
        <v>28</v>
      </c>
      <c r="B25" s="22">
        <v>2624</v>
      </c>
      <c r="C25" s="22">
        <v>530</v>
      </c>
      <c r="D25" s="22">
        <v>2690</v>
      </c>
      <c r="E25" s="22">
        <v>545</v>
      </c>
      <c r="F25" s="29">
        <f t="shared" si="0"/>
        <v>66</v>
      </c>
      <c r="G25" s="29">
        <f t="shared" si="1"/>
        <v>15</v>
      </c>
      <c r="H25" s="12">
        <f aca="true" t="shared" si="7" ref="H25:H47">F25*$D$75</f>
        <v>364.32</v>
      </c>
      <c r="I25" s="12">
        <f t="shared" si="3"/>
        <v>50.4</v>
      </c>
      <c r="J25" s="1">
        <f t="shared" si="4"/>
        <v>414.71999999999997</v>
      </c>
      <c r="K25" s="1">
        <f t="shared" si="5"/>
        <v>33.1776</v>
      </c>
      <c r="L25" s="13">
        <f t="shared" si="6"/>
        <v>447.89759999999995</v>
      </c>
    </row>
    <row r="26" spans="1:12" ht="15">
      <c r="A26" s="20" t="s">
        <v>28</v>
      </c>
      <c r="B26" s="22">
        <v>147</v>
      </c>
      <c r="C26" s="22">
        <v>15</v>
      </c>
      <c r="D26" s="22">
        <v>164</v>
      </c>
      <c r="E26" s="22">
        <v>20</v>
      </c>
      <c r="F26" s="12">
        <f t="shared" si="0"/>
        <v>17</v>
      </c>
      <c r="G26" s="12">
        <f t="shared" si="1"/>
        <v>5</v>
      </c>
      <c r="H26" s="12">
        <f t="shared" si="7"/>
        <v>93.83999999999999</v>
      </c>
      <c r="I26" s="12">
        <f t="shared" si="3"/>
        <v>16.8</v>
      </c>
      <c r="J26" s="1">
        <f t="shared" si="4"/>
        <v>110.63999999999999</v>
      </c>
      <c r="K26" s="1">
        <f t="shared" si="5"/>
        <v>8.851199999999999</v>
      </c>
      <c r="L26" s="13">
        <f t="shared" si="6"/>
        <v>119.49119999999999</v>
      </c>
    </row>
    <row r="27" spans="1:12" ht="15">
      <c r="A27" s="20" t="s">
        <v>29</v>
      </c>
      <c r="B27" s="22">
        <v>785</v>
      </c>
      <c r="C27" s="22">
        <v>398</v>
      </c>
      <c r="D27" s="22">
        <v>788</v>
      </c>
      <c r="E27" s="22">
        <v>398</v>
      </c>
      <c r="F27" s="12">
        <f t="shared" si="0"/>
        <v>3</v>
      </c>
      <c r="G27" s="12">
        <f t="shared" si="1"/>
        <v>0</v>
      </c>
      <c r="H27" s="12">
        <f t="shared" si="7"/>
        <v>16.56</v>
      </c>
      <c r="I27" s="12">
        <f t="shared" si="3"/>
        <v>0</v>
      </c>
      <c r="J27" s="1">
        <f t="shared" si="4"/>
        <v>16.56</v>
      </c>
      <c r="K27" s="1">
        <f t="shared" si="5"/>
        <v>1.3248</v>
      </c>
      <c r="L27" s="13">
        <f t="shared" si="6"/>
        <v>17.8848</v>
      </c>
    </row>
    <row r="28" spans="1:12" ht="15">
      <c r="A28" s="20" t="s">
        <v>30</v>
      </c>
      <c r="B28" s="22">
        <v>5165</v>
      </c>
      <c r="C28" s="22">
        <v>1741</v>
      </c>
      <c r="D28" s="22">
        <v>5339</v>
      </c>
      <c r="E28" s="22">
        <v>1776</v>
      </c>
      <c r="F28" s="12">
        <f t="shared" si="0"/>
        <v>174</v>
      </c>
      <c r="G28" s="12">
        <f t="shared" si="1"/>
        <v>35</v>
      </c>
      <c r="H28" s="12">
        <f t="shared" si="7"/>
        <v>960.4799999999999</v>
      </c>
      <c r="I28" s="12">
        <f t="shared" si="3"/>
        <v>117.6</v>
      </c>
      <c r="J28" s="1">
        <f t="shared" si="4"/>
        <v>1078.08</v>
      </c>
      <c r="K28" s="1">
        <f t="shared" si="5"/>
        <v>86.2464</v>
      </c>
      <c r="L28" s="13">
        <f t="shared" si="6"/>
        <v>1164.3264</v>
      </c>
    </row>
    <row r="29" spans="1:12" ht="15">
      <c r="A29" s="20" t="s">
        <v>31</v>
      </c>
      <c r="B29" s="22">
        <v>5010</v>
      </c>
      <c r="C29" s="22">
        <v>435</v>
      </c>
      <c r="D29" s="22">
        <v>5166</v>
      </c>
      <c r="E29" s="22">
        <v>452</v>
      </c>
      <c r="F29" s="12">
        <f t="shared" si="0"/>
        <v>156</v>
      </c>
      <c r="G29" s="12">
        <f t="shared" si="1"/>
        <v>17</v>
      </c>
      <c r="H29" s="12">
        <f t="shared" si="7"/>
        <v>861.1199999999999</v>
      </c>
      <c r="I29" s="12">
        <f t="shared" si="3"/>
        <v>57.12</v>
      </c>
      <c r="J29" s="1">
        <f t="shared" si="4"/>
        <v>918.2399999999999</v>
      </c>
      <c r="K29" s="1">
        <f t="shared" si="5"/>
        <v>73.4592</v>
      </c>
      <c r="L29" s="13">
        <f t="shared" si="6"/>
        <v>991.6991999999999</v>
      </c>
    </row>
    <row r="30" spans="1:12" ht="15">
      <c r="A30" s="20" t="s">
        <v>32</v>
      </c>
      <c r="B30" s="22">
        <v>930</v>
      </c>
      <c r="C30" s="22">
        <v>147</v>
      </c>
      <c r="D30" s="22">
        <v>966</v>
      </c>
      <c r="E30" s="22">
        <v>155</v>
      </c>
      <c r="F30" s="12">
        <f t="shared" si="0"/>
        <v>36</v>
      </c>
      <c r="G30" s="12">
        <f t="shared" si="1"/>
        <v>8</v>
      </c>
      <c r="H30" s="12">
        <f t="shared" si="7"/>
        <v>198.71999999999997</v>
      </c>
      <c r="I30" s="12">
        <f t="shared" si="3"/>
        <v>26.88</v>
      </c>
      <c r="J30" s="1">
        <f t="shared" si="4"/>
        <v>225.59999999999997</v>
      </c>
      <c r="K30" s="1">
        <f t="shared" si="5"/>
        <v>18.048</v>
      </c>
      <c r="L30" s="13">
        <f t="shared" si="6"/>
        <v>243.64799999999997</v>
      </c>
    </row>
    <row r="31" spans="1:12" ht="15">
      <c r="A31" s="20" t="s">
        <v>33</v>
      </c>
      <c r="B31" s="22">
        <v>1113</v>
      </c>
      <c r="C31" s="22">
        <v>240</v>
      </c>
      <c r="D31" s="22">
        <v>1249</v>
      </c>
      <c r="E31" s="22">
        <v>259</v>
      </c>
      <c r="F31" s="12">
        <f t="shared" si="0"/>
        <v>136</v>
      </c>
      <c r="G31" s="12">
        <f t="shared" si="1"/>
        <v>19</v>
      </c>
      <c r="H31" s="12">
        <f t="shared" si="7"/>
        <v>750.7199999999999</v>
      </c>
      <c r="I31" s="12">
        <f t="shared" si="3"/>
        <v>63.839999999999996</v>
      </c>
      <c r="J31" s="1">
        <f t="shared" si="4"/>
        <v>814.56</v>
      </c>
      <c r="K31" s="1">
        <f t="shared" si="5"/>
        <v>65.1648</v>
      </c>
      <c r="L31" s="13">
        <f t="shared" si="6"/>
        <v>879.7248</v>
      </c>
    </row>
    <row r="32" spans="1:12" ht="15">
      <c r="A32" s="20" t="s">
        <v>34</v>
      </c>
      <c r="B32" s="22">
        <v>8315</v>
      </c>
      <c r="C32" s="22">
        <v>3552</v>
      </c>
      <c r="D32" s="22">
        <v>8333</v>
      </c>
      <c r="E32" s="22">
        <v>3561</v>
      </c>
      <c r="F32" s="12">
        <f t="shared" si="0"/>
        <v>18</v>
      </c>
      <c r="G32" s="12">
        <f t="shared" si="1"/>
        <v>9</v>
      </c>
      <c r="H32" s="12">
        <f t="shared" si="7"/>
        <v>99.35999999999999</v>
      </c>
      <c r="I32" s="12">
        <f t="shared" si="3"/>
        <v>30.24</v>
      </c>
      <c r="J32" s="1">
        <f t="shared" si="4"/>
        <v>129.6</v>
      </c>
      <c r="K32" s="1">
        <f t="shared" si="5"/>
        <v>10.368</v>
      </c>
      <c r="L32" s="13">
        <f t="shared" si="6"/>
        <v>139.968</v>
      </c>
    </row>
    <row r="33" spans="1:12" ht="15">
      <c r="A33" s="20" t="s">
        <v>35</v>
      </c>
      <c r="B33" s="22">
        <v>19448</v>
      </c>
      <c r="C33" s="22">
        <v>8499</v>
      </c>
      <c r="D33" s="22">
        <v>19576</v>
      </c>
      <c r="E33" s="22">
        <v>8546</v>
      </c>
      <c r="F33" s="12">
        <f t="shared" si="0"/>
        <v>128</v>
      </c>
      <c r="G33" s="12">
        <f t="shared" si="1"/>
        <v>47</v>
      </c>
      <c r="H33" s="12">
        <f t="shared" si="7"/>
        <v>706.56</v>
      </c>
      <c r="I33" s="12">
        <f t="shared" si="3"/>
        <v>157.92</v>
      </c>
      <c r="J33" s="1">
        <f t="shared" si="4"/>
        <v>864.4799999999999</v>
      </c>
      <c r="K33" s="1">
        <f t="shared" si="5"/>
        <v>69.1584</v>
      </c>
      <c r="L33" s="13">
        <f t="shared" si="6"/>
        <v>933.6383999999999</v>
      </c>
    </row>
    <row r="34" spans="1:12" ht="15">
      <c r="A34" s="20" t="s">
        <v>77</v>
      </c>
      <c r="B34" s="22">
        <v>153</v>
      </c>
      <c r="C34" s="22">
        <v>100</v>
      </c>
      <c r="D34" s="22">
        <v>216</v>
      </c>
      <c r="E34" s="22">
        <v>132</v>
      </c>
      <c r="F34" s="12">
        <f t="shared" si="0"/>
        <v>63</v>
      </c>
      <c r="G34" s="12">
        <f t="shared" si="1"/>
        <v>32</v>
      </c>
      <c r="H34" s="12">
        <f t="shared" si="7"/>
        <v>347.76</v>
      </c>
      <c r="I34" s="12">
        <f t="shared" si="3"/>
        <v>107.52</v>
      </c>
      <c r="J34" s="1">
        <f t="shared" si="4"/>
        <v>455.28</v>
      </c>
      <c r="K34" s="1">
        <f t="shared" si="5"/>
        <v>36.422399999999996</v>
      </c>
      <c r="L34" s="13">
        <f t="shared" si="6"/>
        <v>491.70239999999995</v>
      </c>
    </row>
    <row r="35" spans="1:12" ht="15">
      <c r="A35" s="20" t="s">
        <v>36</v>
      </c>
      <c r="B35" s="22">
        <v>7540</v>
      </c>
      <c r="C35" s="22">
        <v>2850</v>
      </c>
      <c r="D35" s="22">
        <v>7716</v>
      </c>
      <c r="E35" s="22">
        <v>2888</v>
      </c>
      <c r="F35" s="12">
        <f t="shared" si="0"/>
        <v>176</v>
      </c>
      <c r="G35" s="12">
        <f t="shared" si="1"/>
        <v>38</v>
      </c>
      <c r="H35" s="12">
        <f t="shared" si="7"/>
        <v>971.52</v>
      </c>
      <c r="I35" s="12">
        <f t="shared" si="3"/>
        <v>127.67999999999999</v>
      </c>
      <c r="J35" s="1">
        <f>H35+I35</f>
        <v>1099.2</v>
      </c>
      <c r="K35" s="1">
        <f t="shared" si="5"/>
        <v>87.936</v>
      </c>
      <c r="L35" s="13">
        <f aca="true" t="shared" si="8" ref="L35:L66">J35+K35</f>
        <v>1187.136</v>
      </c>
    </row>
    <row r="36" spans="1:12" ht="15">
      <c r="A36" s="20" t="s">
        <v>37</v>
      </c>
      <c r="B36" s="22">
        <v>1998</v>
      </c>
      <c r="C36" s="22">
        <v>1004</v>
      </c>
      <c r="D36" s="22">
        <v>1998</v>
      </c>
      <c r="E36" s="22">
        <v>1004</v>
      </c>
      <c r="F36" s="12">
        <f t="shared" si="0"/>
        <v>0</v>
      </c>
      <c r="G36" s="12">
        <f t="shared" si="1"/>
        <v>0</v>
      </c>
      <c r="H36" s="12">
        <f t="shared" si="7"/>
        <v>0</v>
      </c>
      <c r="I36" s="12">
        <f t="shared" si="3"/>
        <v>0</v>
      </c>
      <c r="J36" s="1">
        <f>H36+I36</f>
        <v>0</v>
      </c>
      <c r="K36" s="1">
        <f t="shared" si="5"/>
        <v>0</v>
      </c>
      <c r="L36" s="13">
        <f t="shared" si="8"/>
        <v>0</v>
      </c>
    </row>
    <row r="37" spans="1:12" ht="15">
      <c r="A37" s="20" t="s">
        <v>38</v>
      </c>
      <c r="B37" s="22">
        <v>2353</v>
      </c>
      <c r="C37" s="22">
        <v>703</v>
      </c>
      <c r="D37" s="22">
        <v>2385</v>
      </c>
      <c r="E37" s="22">
        <v>711</v>
      </c>
      <c r="F37" s="12">
        <f t="shared" si="0"/>
        <v>32</v>
      </c>
      <c r="G37" s="12">
        <f t="shared" si="1"/>
        <v>8</v>
      </c>
      <c r="H37" s="12">
        <f t="shared" si="7"/>
        <v>176.64</v>
      </c>
      <c r="I37" s="12">
        <f aca="true" t="shared" si="9" ref="I37:I47">G37*$E$75</f>
        <v>26.88</v>
      </c>
      <c r="J37" s="1">
        <f t="shared" si="4"/>
        <v>203.51999999999998</v>
      </c>
      <c r="K37" s="1">
        <f aca="true" t="shared" si="10" ref="K37:K70">J37*$K$2</f>
        <v>16.281599999999997</v>
      </c>
      <c r="L37" s="13">
        <f t="shared" si="8"/>
        <v>219.80159999999998</v>
      </c>
    </row>
    <row r="38" spans="1:12" ht="15">
      <c r="A38" s="20" t="s">
        <v>39</v>
      </c>
      <c r="B38" s="22">
        <v>9503</v>
      </c>
      <c r="C38" s="22">
        <v>3849</v>
      </c>
      <c r="D38" s="22">
        <v>9596</v>
      </c>
      <c r="E38" s="22">
        <v>3886</v>
      </c>
      <c r="F38" s="12">
        <f t="shared" si="0"/>
        <v>93</v>
      </c>
      <c r="G38" s="12">
        <f t="shared" si="1"/>
        <v>37</v>
      </c>
      <c r="H38" s="12">
        <f t="shared" si="7"/>
        <v>513.36</v>
      </c>
      <c r="I38" s="12">
        <f t="shared" si="9"/>
        <v>124.32</v>
      </c>
      <c r="J38" s="1">
        <f t="shared" si="4"/>
        <v>637.6800000000001</v>
      </c>
      <c r="K38" s="1">
        <f t="shared" si="10"/>
        <v>51.01440000000001</v>
      </c>
      <c r="L38" s="13">
        <f t="shared" si="8"/>
        <v>688.6944000000001</v>
      </c>
    </row>
    <row r="39" spans="1:12" ht="15">
      <c r="A39" s="20" t="s">
        <v>40</v>
      </c>
      <c r="B39" s="22">
        <v>25503</v>
      </c>
      <c r="C39" s="22">
        <v>8183</v>
      </c>
      <c r="D39" s="22">
        <v>25902</v>
      </c>
      <c r="E39" s="22">
        <v>8218</v>
      </c>
      <c r="F39" s="12">
        <f t="shared" si="0"/>
        <v>399</v>
      </c>
      <c r="G39" s="12">
        <f t="shared" si="1"/>
        <v>35</v>
      </c>
      <c r="H39" s="12">
        <f t="shared" si="7"/>
        <v>2202.48</v>
      </c>
      <c r="I39" s="12">
        <f t="shared" si="9"/>
        <v>117.6</v>
      </c>
      <c r="J39" s="1">
        <f t="shared" si="4"/>
        <v>2320.08</v>
      </c>
      <c r="K39" s="1">
        <f t="shared" si="10"/>
        <v>185.6064</v>
      </c>
      <c r="L39" s="13">
        <f t="shared" si="8"/>
        <v>2505.6864</v>
      </c>
    </row>
    <row r="40" spans="1:12" ht="15">
      <c r="A40" s="20" t="s">
        <v>41</v>
      </c>
      <c r="B40" s="22">
        <v>10721</v>
      </c>
      <c r="C40" s="22">
        <v>3398</v>
      </c>
      <c r="D40" s="22">
        <v>10912</v>
      </c>
      <c r="E40" s="22">
        <v>3427</v>
      </c>
      <c r="F40" s="12">
        <f t="shared" si="0"/>
        <v>191</v>
      </c>
      <c r="G40" s="12">
        <f t="shared" si="1"/>
        <v>29</v>
      </c>
      <c r="H40" s="12">
        <f t="shared" si="7"/>
        <v>1054.32</v>
      </c>
      <c r="I40" s="12">
        <f t="shared" si="9"/>
        <v>97.44</v>
      </c>
      <c r="J40" s="1">
        <f t="shared" si="4"/>
        <v>1151.76</v>
      </c>
      <c r="K40" s="1">
        <f t="shared" si="10"/>
        <v>92.1408</v>
      </c>
      <c r="L40" s="13">
        <f t="shared" si="8"/>
        <v>1243.9008</v>
      </c>
    </row>
    <row r="41" spans="1:12" ht="15">
      <c r="A41" s="20" t="s">
        <v>42</v>
      </c>
      <c r="B41" s="22">
        <v>4328</v>
      </c>
      <c r="C41" s="22">
        <v>1068</v>
      </c>
      <c r="D41" s="22">
        <v>4465</v>
      </c>
      <c r="E41" s="22">
        <v>1100</v>
      </c>
      <c r="F41" s="12">
        <f t="shared" si="0"/>
        <v>137</v>
      </c>
      <c r="G41" s="12">
        <f t="shared" si="1"/>
        <v>32</v>
      </c>
      <c r="H41" s="12">
        <f t="shared" si="7"/>
        <v>756.2399999999999</v>
      </c>
      <c r="I41" s="12">
        <f t="shared" si="9"/>
        <v>107.52</v>
      </c>
      <c r="J41" s="1">
        <f t="shared" si="4"/>
        <v>863.7599999999999</v>
      </c>
      <c r="K41" s="1">
        <f t="shared" si="10"/>
        <v>69.10079999999999</v>
      </c>
      <c r="L41" s="13">
        <f t="shared" si="8"/>
        <v>932.8607999999999</v>
      </c>
    </row>
    <row r="42" spans="1:12" ht="15">
      <c r="A42" s="20" t="s">
        <v>43</v>
      </c>
      <c r="B42" s="22">
        <v>5613</v>
      </c>
      <c r="C42" s="22">
        <v>2148</v>
      </c>
      <c r="D42" s="22">
        <v>5648</v>
      </c>
      <c r="E42" s="22">
        <v>2150</v>
      </c>
      <c r="F42" s="12">
        <f t="shared" si="0"/>
        <v>35</v>
      </c>
      <c r="G42" s="12">
        <f t="shared" si="1"/>
        <v>2</v>
      </c>
      <c r="H42" s="12">
        <f t="shared" si="7"/>
        <v>193.2</v>
      </c>
      <c r="I42" s="12">
        <f t="shared" si="9"/>
        <v>6.72</v>
      </c>
      <c r="J42" s="1">
        <f t="shared" si="4"/>
        <v>199.92</v>
      </c>
      <c r="K42" s="1">
        <f t="shared" si="10"/>
        <v>15.993599999999999</v>
      </c>
      <c r="L42" s="13">
        <f t="shared" si="8"/>
        <v>215.91359999999997</v>
      </c>
    </row>
    <row r="43" spans="1:12" ht="15">
      <c r="A43" s="20" t="s">
        <v>44</v>
      </c>
      <c r="B43" s="22">
        <v>12021</v>
      </c>
      <c r="C43" s="22">
        <v>6804</v>
      </c>
      <c r="D43" s="22">
        <v>12116</v>
      </c>
      <c r="E43" s="22">
        <v>6857</v>
      </c>
      <c r="F43" s="12">
        <f t="shared" si="0"/>
        <v>95</v>
      </c>
      <c r="G43" s="12">
        <f t="shared" si="1"/>
        <v>53</v>
      </c>
      <c r="H43" s="12">
        <f t="shared" si="7"/>
        <v>524.4</v>
      </c>
      <c r="I43" s="12">
        <f t="shared" si="9"/>
        <v>178.07999999999998</v>
      </c>
      <c r="J43" s="1">
        <f t="shared" si="4"/>
        <v>702.48</v>
      </c>
      <c r="K43" s="1">
        <f t="shared" si="10"/>
        <v>56.1984</v>
      </c>
      <c r="L43" s="13">
        <f t="shared" si="8"/>
        <v>758.6784</v>
      </c>
    </row>
    <row r="44" spans="1:12" ht="15">
      <c r="A44" s="20" t="s">
        <v>45</v>
      </c>
      <c r="B44" s="22">
        <v>2215</v>
      </c>
      <c r="C44" s="22">
        <v>883</v>
      </c>
      <c r="D44" s="22">
        <v>2286</v>
      </c>
      <c r="E44" s="22">
        <v>908</v>
      </c>
      <c r="F44" s="12">
        <f t="shared" si="0"/>
        <v>71</v>
      </c>
      <c r="G44" s="12">
        <f t="shared" si="1"/>
        <v>25</v>
      </c>
      <c r="H44" s="12">
        <f t="shared" si="7"/>
        <v>391.91999999999996</v>
      </c>
      <c r="I44" s="12">
        <f t="shared" si="9"/>
        <v>84</v>
      </c>
      <c r="J44" s="1">
        <f t="shared" si="4"/>
        <v>475.91999999999996</v>
      </c>
      <c r="K44" s="1">
        <f t="shared" si="10"/>
        <v>38.0736</v>
      </c>
      <c r="L44" s="13">
        <f t="shared" si="8"/>
        <v>513.9936</v>
      </c>
    </row>
    <row r="45" spans="1:12" ht="15">
      <c r="A45" s="20" t="s">
        <v>46</v>
      </c>
      <c r="B45" s="22">
        <v>6803</v>
      </c>
      <c r="C45" s="22">
        <v>2699</v>
      </c>
      <c r="D45" s="22">
        <v>6937</v>
      </c>
      <c r="E45" s="22">
        <v>2748</v>
      </c>
      <c r="F45" s="12">
        <f t="shared" si="0"/>
        <v>134</v>
      </c>
      <c r="G45" s="12">
        <f t="shared" si="1"/>
        <v>49</v>
      </c>
      <c r="H45" s="12">
        <f t="shared" si="7"/>
        <v>739.68</v>
      </c>
      <c r="I45" s="12">
        <f t="shared" si="9"/>
        <v>164.64</v>
      </c>
      <c r="J45" s="1">
        <f t="shared" si="4"/>
        <v>904.3199999999999</v>
      </c>
      <c r="K45" s="1">
        <f t="shared" si="10"/>
        <v>72.34559999999999</v>
      </c>
      <c r="L45" s="13">
        <f t="shared" si="8"/>
        <v>976.6655999999999</v>
      </c>
    </row>
    <row r="46" spans="1:12" ht="15">
      <c r="A46" s="20" t="s">
        <v>47</v>
      </c>
      <c r="B46" s="22">
        <v>13</v>
      </c>
      <c r="C46" s="22">
        <v>10</v>
      </c>
      <c r="D46" s="22">
        <v>13</v>
      </c>
      <c r="E46" s="22">
        <v>10</v>
      </c>
      <c r="F46" s="12">
        <f t="shared" si="0"/>
        <v>0</v>
      </c>
      <c r="G46" s="12">
        <f t="shared" si="1"/>
        <v>0</v>
      </c>
      <c r="H46" s="12">
        <f t="shared" si="7"/>
        <v>0</v>
      </c>
      <c r="I46" s="12">
        <f t="shared" si="9"/>
        <v>0</v>
      </c>
      <c r="J46" s="1">
        <f t="shared" si="4"/>
        <v>0</v>
      </c>
      <c r="K46" s="1">
        <f t="shared" si="10"/>
        <v>0</v>
      </c>
      <c r="L46" s="13">
        <f t="shared" si="8"/>
        <v>0</v>
      </c>
    </row>
    <row r="47" spans="1:12" ht="15">
      <c r="A47" s="20" t="s">
        <v>48</v>
      </c>
      <c r="B47" s="22">
        <v>19686</v>
      </c>
      <c r="C47" s="22">
        <v>7889</v>
      </c>
      <c r="D47" s="22">
        <v>19815</v>
      </c>
      <c r="E47" s="22">
        <v>7952</v>
      </c>
      <c r="F47" s="12">
        <f t="shared" si="0"/>
        <v>129</v>
      </c>
      <c r="G47" s="12">
        <f t="shared" si="1"/>
        <v>63</v>
      </c>
      <c r="H47" s="12">
        <f t="shared" si="7"/>
        <v>712.0799999999999</v>
      </c>
      <c r="I47" s="12">
        <f t="shared" si="9"/>
        <v>211.67999999999998</v>
      </c>
      <c r="J47" s="1">
        <f t="shared" si="4"/>
        <v>923.7599999999999</v>
      </c>
      <c r="K47" s="1">
        <f t="shared" si="10"/>
        <v>73.90079999999999</v>
      </c>
      <c r="L47" s="13">
        <f t="shared" si="8"/>
        <v>997.6607999999999</v>
      </c>
    </row>
    <row r="48" spans="1:12" ht="15">
      <c r="A48" s="20" t="s">
        <v>49</v>
      </c>
      <c r="B48" s="22">
        <v>78</v>
      </c>
      <c r="C48" s="22">
        <v>38</v>
      </c>
      <c r="D48" s="22">
        <v>78</v>
      </c>
      <c r="E48" s="22">
        <v>38</v>
      </c>
      <c r="F48" s="12">
        <f>D48-B48</f>
        <v>0</v>
      </c>
      <c r="G48" s="12">
        <f>E48-C48</f>
        <v>0</v>
      </c>
      <c r="H48" s="12">
        <f aca="true" t="shared" si="11" ref="H48:H74">F48*$D$75</f>
        <v>0</v>
      </c>
      <c r="I48" s="12">
        <f aca="true" t="shared" si="12" ref="I48:I74">G48*$E$75</f>
        <v>0</v>
      </c>
      <c r="J48" s="1">
        <f>H48+I48</f>
        <v>0</v>
      </c>
      <c r="K48" s="1">
        <f>J48*$K$2</f>
        <v>0</v>
      </c>
      <c r="L48" s="13">
        <f t="shared" si="8"/>
        <v>0</v>
      </c>
    </row>
    <row r="49" spans="1:12" ht="15">
      <c r="A49" s="20" t="s">
        <v>49</v>
      </c>
      <c r="B49" s="22">
        <v>793</v>
      </c>
      <c r="C49" s="22">
        <v>233</v>
      </c>
      <c r="D49" s="22">
        <v>793</v>
      </c>
      <c r="E49" s="22">
        <v>233</v>
      </c>
      <c r="F49" s="12">
        <f>D49-B49</f>
        <v>0</v>
      </c>
      <c r="G49" s="12">
        <f>E49-C49</f>
        <v>0</v>
      </c>
      <c r="H49" s="12">
        <f t="shared" si="11"/>
        <v>0</v>
      </c>
      <c r="I49" s="12">
        <f t="shared" si="12"/>
        <v>0</v>
      </c>
      <c r="J49" s="1">
        <f>H49+I49</f>
        <v>0</v>
      </c>
      <c r="K49" s="1">
        <f t="shared" si="10"/>
        <v>0</v>
      </c>
      <c r="L49" s="13">
        <f t="shared" si="8"/>
        <v>0</v>
      </c>
    </row>
    <row r="50" spans="1:12" ht="15">
      <c r="A50" s="20" t="s">
        <v>50</v>
      </c>
      <c r="B50" s="22">
        <v>3956</v>
      </c>
      <c r="C50" s="22">
        <v>2309</v>
      </c>
      <c r="D50" s="22">
        <v>4103</v>
      </c>
      <c r="E50" s="22">
        <v>2328</v>
      </c>
      <c r="F50" s="12">
        <f>D50-B50</f>
        <v>147</v>
      </c>
      <c r="G50" s="12">
        <f t="shared" si="1"/>
        <v>19</v>
      </c>
      <c r="H50" s="12">
        <f t="shared" si="11"/>
        <v>811.4399999999999</v>
      </c>
      <c r="I50" s="12">
        <f t="shared" si="12"/>
        <v>63.839999999999996</v>
      </c>
      <c r="J50" s="1">
        <f t="shared" si="4"/>
        <v>875.28</v>
      </c>
      <c r="K50" s="1">
        <f t="shared" si="10"/>
        <v>70.0224</v>
      </c>
      <c r="L50" s="13">
        <f t="shared" si="8"/>
        <v>945.3024</v>
      </c>
    </row>
    <row r="51" spans="1:12" ht="15">
      <c r="A51" s="20" t="s">
        <v>74</v>
      </c>
      <c r="B51" s="22">
        <v>59</v>
      </c>
      <c r="C51" s="22">
        <v>25</v>
      </c>
      <c r="D51" s="22">
        <v>79</v>
      </c>
      <c r="E51" s="22">
        <v>36</v>
      </c>
      <c r="F51" s="12">
        <f>D51-B51</f>
        <v>20</v>
      </c>
      <c r="G51" s="12">
        <f t="shared" si="1"/>
        <v>11</v>
      </c>
      <c r="H51" s="12">
        <f t="shared" si="11"/>
        <v>110.39999999999999</v>
      </c>
      <c r="I51" s="12">
        <f t="shared" si="12"/>
        <v>36.96</v>
      </c>
      <c r="J51" s="1">
        <f t="shared" si="4"/>
        <v>147.35999999999999</v>
      </c>
      <c r="K51" s="1">
        <f t="shared" si="10"/>
        <v>11.788799999999998</v>
      </c>
      <c r="L51" s="13">
        <f t="shared" si="8"/>
        <v>159.1488</v>
      </c>
    </row>
    <row r="52" spans="1:12" ht="15">
      <c r="A52" s="28" t="s">
        <v>52</v>
      </c>
      <c r="B52" s="22">
        <v>384</v>
      </c>
      <c r="C52" s="22">
        <v>77</v>
      </c>
      <c r="D52" s="22">
        <v>578</v>
      </c>
      <c r="E52" s="22">
        <v>117</v>
      </c>
      <c r="F52" s="12">
        <f t="shared" si="0"/>
        <v>194</v>
      </c>
      <c r="G52" s="12">
        <f t="shared" si="1"/>
        <v>40</v>
      </c>
      <c r="H52" s="12">
        <f t="shared" si="11"/>
        <v>1070.8799999999999</v>
      </c>
      <c r="I52" s="12">
        <f t="shared" si="12"/>
        <v>134.4</v>
      </c>
      <c r="J52" s="1">
        <f>H52+I52</f>
        <v>1205.28</v>
      </c>
      <c r="K52" s="1">
        <f t="shared" si="10"/>
        <v>96.4224</v>
      </c>
      <c r="L52" s="13">
        <f t="shared" si="8"/>
        <v>1301.7024</v>
      </c>
    </row>
    <row r="53" spans="1:12" ht="15">
      <c r="A53" s="20" t="s">
        <v>53</v>
      </c>
      <c r="B53" s="22">
        <v>167</v>
      </c>
      <c r="C53" s="22">
        <v>47</v>
      </c>
      <c r="D53" s="22">
        <v>168</v>
      </c>
      <c r="E53" s="22">
        <v>47</v>
      </c>
      <c r="F53" s="12">
        <f t="shared" si="0"/>
        <v>1</v>
      </c>
      <c r="G53" s="12">
        <f t="shared" si="1"/>
        <v>0</v>
      </c>
      <c r="H53" s="12">
        <f t="shared" si="11"/>
        <v>5.52</v>
      </c>
      <c r="I53" s="12">
        <f t="shared" si="12"/>
        <v>0</v>
      </c>
      <c r="J53" s="1">
        <f aca="true" t="shared" si="13" ref="J53:J58">H53+I53</f>
        <v>5.52</v>
      </c>
      <c r="K53" s="1">
        <f t="shared" si="10"/>
        <v>0.4416</v>
      </c>
      <c r="L53" s="13">
        <f t="shared" si="8"/>
        <v>5.9616</v>
      </c>
    </row>
    <row r="54" spans="1:12" ht="15">
      <c r="A54" s="20" t="s">
        <v>54</v>
      </c>
      <c r="B54" s="22">
        <v>2102</v>
      </c>
      <c r="C54" s="22">
        <v>809</v>
      </c>
      <c r="D54" s="22">
        <v>2103</v>
      </c>
      <c r="E54" s="22">
        <v>810</v>
      </c>
      <c r="F54" s="12">
        <f t="shared" si="0"/>
        <v>1</v>
      </c>
      <c r="G54" s="12">
        <f t="shared" si="1"/>
        <v>1</v>
      </c>
      <c r="H54" s="12">
        <f t="shared" si="11"/>
        <v>5.52</v>
      </c>
      <c r="I54" s="12">
        <f t="shared" si="12"/>
        <v>3.36</v>
      </c>
      <c r="J54" s="1">
        <f t="shared" si="13"/>
        <v>8.879999999999999</v>
      </c>
      <c r="K54" s="1">
        <f t="shared" si="10"/>
        <v>0.7103999999999999</v>
      </c>
      <c r="L54" s="13">
        <f t="shared" si="8"/>
        <v>9.590399999999999</v>
      </c>
    </row>
    <row r="55" spans="1:12" ht="15">
      <c r="A55" s="20" t="s">
        <v>55</v>
      </c>
      <c r="B55" s="22">
        <v>13766</v>
      </c>
      <c r="C55" s="22">
        <v>5388</v>
      </c>
      <c r="D55" s="22">
        <v>14019</v>
      </c>
      <c r="E55" s="22">
        <v>5448</v>
      </c>
      <c r="F55" s="12">
        <f t="shared" si="0"/>
        <v>253</v>
      </c>
      <c r="G55" s="12">
        <f t="shared" si="1"/>
        <v>60</v>
      </c>
      <c r="H55" s="12">
        <f t="shared" si="11"/>
        <v>1396.56</v>
      </c>
      <c r="I55" s="12">
        <f t="shared" si="12"/>
        <v>201.6</v>
      </c>
      <c r="J55" s="1">
        <f>H55+I55</f>
        <v>1598.1599999999999</v>
      </c>
      <c r="K55" s="1">
        <f t="shared" si="10"/>
        <v>127.85279999999999</v>
      </c>
      <c r="L55" s="13">
        <f t="shared" si="8"/>
        <v>1726.0127999999997</v>
      </c>
    </row>
    <row r="56" spans="1:12" ht="15">
      <c r="A56" s="20" t="s">
        <v>56</v>
      </c>
      <c r="B56" s="22">
        <v>16317</v>
      </c>
      <c r="C56" s="22">
        <v>6905</v>
      </c>
      <c r="D56" s="22">
        <v>16443</v>
      </c>
      <c r="E56" s="22">
        <v>6967</v>
      </c>
      <c r="F56" s="12">
        <f t="shared" si="0"/>
        <v>126</v>
      </c>
      <c r="G56" s="12">
        <f t="shared" si="1"/>
        <v>62</v>
      </c>
      <c r="H56" s="12">
        <f t="shared" si="11"/>
        <v>695.52</v>
      </c>
      <c r="I56" s="12">
        <f t="shared" si="12"/>
        <v>208.32</v>
      </c>
      <c r="J56" s="1">
        <f>H56+I56</f>
        <v>903.8399999999999</v>
      </c>
      <c r="K56" s="1">
        <f t="shared" si="10"/>
        <v>72.3072</v>
      </c>
      <c r="L56" s="13">
        <f t="shared" si="8"/>
        <v>976.1471999999999</v>
      </c>
    </row>
    <row r="57" spans="1:12" ht="15">
      <c r="A57" s="20" t="s">
        <v>57</v>
      </c>
      <c r="B57" s="22">
        <v>948</v>
      </c>
      <c r="C57" s="22">
        <v>576</v>
      </c>
      <c r="D57" s="22">
        <v>957</v>
      </c>
      <c r="E57" s="22">
        <v>582</v>
      </c>
      <c r="F57" s="12">
        <f t="shared" si="0"/>
        <v>9</v>
      </c>
      <c r="G57" s="12">
        <f t="shared" si="1"/>
        <v>6</v>
      </c>
      <c r="H57" s="12">
        <f t="shared" si="11"/>
        <v>49.67999999999999</v>
      </c>
      <c r="I57" s="12">
        <f t="shared" si="12"/>
        <v>20.16</v>
      </c>
      <c r="J57" s="1">
        <f t="shared" si="13"/>
        <v>69.83999999999999</v>
      </c>
      <c r="K57" s="1">
        <f t="shared" si="10"/>
        <v>5.587199999999999</v>
      </c>
      <c r="L57" s="13">
        <f t="shared" si="8"/>
        <v>75.42719999999998</v>
      </c>
    </row>
    <row r="58" spans="1:12" ht="15">
      <c r="A58" s="20" t="s">
        <v>58</v>
      </c>
      <c r="B58" s="22">
        <v>706</v>
      </c>
      <c r="C58" s="22">
        <v>348</v>
      </c>
      <c r="D58" s="22">
        <v>706</v>
      </c>
      <c r="E58" s="22">
        <v>348</v>
      </c>
      <c r="F58" s="12">
        <f t="shared" si="0"/>
        <v>0</v>
      </c>
      <c r="G58" s="12">
        <f t="shared" si="1"/>
        <v>0</v>
      </c>
      <c r="H58" s="12">
        <f t="shared" si="11"/>
        <v>0</v>
      </c>
      <c r="I58" s="12">
        <f t="shared" si="12"/>
        <v>0</v>
      </c>
      <c r="J58" s="1">
        <f t="shared" si="13"/>
        <v>0</v>
      </c>
      <c r="K58" s="1">
        <f t="shared" si="10"/>
        <v>0</v>
      </c>
      <c r="L58" s="13">
        <f t="shared" si="8"/>
        <v>0</v>
      </c>
    </row>
    <row r="59" spans="1:12" ht="15">
      <c r="A59" s="20" t="s">
        <v>59</v>
      </c>
      <c r="B59" s="22">
        <v>15805</v>
      </c>
      <c r="C59" s="22">
        <v>4790</v>
      </c>
      <c r="D59" s="22">
        <v>16106</v>
      </c>
      <c r="E59" s="22">
        <v>4846</v>
      </c>
      <c r="F59" s="12">
        <f t="shared" si="0"/>
        <v>301</v>
      </c>
      <c r="G59" s="12">
        <f t="shared" si="1"/>
        <v>56</v>
      </c>
      <c r="H59" s="12">
        <f t="shared" si="11"/>
        <v>1661.52</v>
      </c>
      <c r="I59" s="12">
        <f t="shared" si="12"/>
        <v>188.16</v>
      </c>
      <c r="J59" s="1">
        <f t="shared" si="4"/>
        <v>1849.68</v>
      </c>
      <c r="K59" s="1">
        <f t="shared" si="10"/>
        <v>147.9744</v>
      </c>
      <c r="L59" s="13">
        <f t="shared" si="8"/>
        <v>1997.6544000000001</v>
      </c>
    </row>
    <row r="60" spans="1:12" ht="15">
      <c r="A60" s="21" t="s">
        <v>51</v>
      </c>
      <c r="B60" s="22">
        <v>627</v>
      </c>
      <c r="C60" s="22">
        <v>178</v>
      </c>
      <c r="D60" s="22">
        <v>763</v>
      </c>
      <c r="E60" s="22">
        <v>209</v>
      </c>
      <c r="F60" s="12">
        <f>D60-B60</f>
        <v>136</v>
      </c>
      <c r="G60" s="12">
        <f>E60-C60</f>
        <v>31</v>
      </c>
      <c r="H60" s="12">
        <f t="shared" si="11"/>
        <v>750.7199999999999</v>
      </c>
      <c r="I60" s="12">
        <f t="shared" si="12"/>
        <v>104.16</v>
      </c>
      <c r="J60" s="1">
        <f>H60+I60</f>
        <v>854.8799999999999</v>
      </c>
      <c r="K60" s="1">
        <f>J60*$K$2</f>
        <v>68.39039999999999</v>
      </c>
      <c r="L60" s="13">
        <f t="shared" si="8"/>
        <v>923.2703999999999</v>
      </c>
    </row>
    <row r="61" spans="1:12" ht="15">
      <c r="A61" s="20" t="s">
        <v>60</v>
      </c>
      <c r="B61" s="22">
        <v>7408</v>
      </c>
      <c r="C61" s="22">
        <v>2748</v>
      </c>
      <c r="D61" s="22">
        <v>7740</v>
      </c>
      <c r="E61" s="22">
        <v>2827</v>
      </c>
      <c r="F61" s="12">
        <f>D61-B61</f>
        <v>332</v>
      </c>
      <c r="G61" s="12">
        <f t="shared" si="1"/>
        <v>79</v>
      </c>
      <c r="H61" s="12">
        <f t="shared" si="11"/>
        <v>1832.6399999999999</v>
      </c>
      <c r="I61" s="12">
        <f t="shared" si="12"/>
        <v>265.44</v>
      </c>
      <c r="J61" s="1">
        <f t="shared" si="4"/>
        <v>2098.08</v>
      </c>
      <c r="K61" s="1">
        <f t="shared" si="10"/>
        <v>167.8464</v>
      </c>
      <c r="L61" s="13">
        <f t="shared" si="8"/>
        <v>2265.9264</v>
      </c>
    </row>
    <row r="62" spans="1:12" ht="15">
      <c r="A62" s="20" t="s">
        <v>61</v>
      </c>
      <c r="B62" s="22">
        <v>22622</v>
      </c>
      <c r="C62" s="22">
        <v>8871</v>
      </c>
      <c r="D62" s="22">
        <v>22830</v>
      </c>
      <c r="E62" s="22">
        <v>8938</v>
      </c>
      <c r="F62" s="12">
        <f t="shared" si="0"/>
        <v>208</v>
      </c>
      <c r="G62" s="12">
        <f t="shared" si="1"/>
        <v>67</v>
      </c>
      <c r="H62" s="12">
        <f t="shared" si="11"/>
        <v>1148.1599999999999</v>
      </c>
      <c r="I62" s="12">
        <f t="shared" si="12"/>
        <v>225.12</v>
      </c>
      <c r="J62" s="1">
        <f t="shared" si="4"/>
        <v>1373.2799999999997</v>
      </c>
      <c r="K62" s="1">
        <f t="shared" si="10"/>
        <v>109.86239999999998</v>
      </c>
      <c r="L62" s="13">
        <f t="shared" si="8"/>
        <v>1483.1423999999997</v>
      </c>
    </row>
    <row r="63" spans="1:12" ht="15">
      <c r="A63" s="20" t="s">
        <v>62</v>
      </c>
      <c r="B63" s="22">
        <v>475</v>
      </c>
      <c r="C63" s="22">
        <v>186</v>
      </c>
      <c r="D63" s="22">
        <v>476</v>
      </c>
      <c r="E63" s="22">
        <v>187</v>
      </c>
      <c r="F63" s="12">
        <f t="shared" si="0"/>
        <v>1</v>
      </c>
      <c r="G63" s="12">
        <f t="shared" si="1"/>
        <v>1</v>
      </c>
      <c r="H63" s="12">
        <f t="shared" si="11"/>
        <v>5.52</v>
      </c>
      <c r="I63" s="12">
        <f t="shared" si="12"/>
        <v>3.36</v>
      </c>
      <c r="J63" s="1">
        <f t="shared" si="4"/>
        <v>8.879999999999999</v>
      </c>
      <c r="K63" s="1">
        <f t="shared" si="10"/>
        <v>0.7103999999999999</v>
      </c>
      <c r="L63" s="13">
        <f t="shared" si="8"/>
        <v>9.590399999999999</v>
      </c>
    </row>
    <row r="64" spans="1:12" ht="15">
      <c r="A64" s="20" t="s">
        <v>63</v>
      </c>
      <c r="B64" s="22">
        <v>139</v>
      </c>
      <c r="C64" s="22">
        <v>55</v>
      </c>
      <c r="D64" s="22">
        <v>139</v>
      </c>
      <c r="E64" s="22">
        <v>56</v>
      </c>
      <c r="F64" s="12">
        <f t="shared" si="0"/>
        <v>0</v>
      </c>
      <c r="G64" s="12">
        <f t="shared" si="1"/>
        <v>1</v>
      </c>
      <c r="H64" s="12">
        <f t="shared" si="11"/>
        <v>0</v>
      </c>
      <c r="I64" s="12">
        <f t="shared" si="12"/>
        <v>3.36</v>
      </c>
      <c r="J64" s="1">
        <f t="shared" si="4"/>
        <v>3.36</v>
      </c>
      <c r="K64" s="1">
        <f t="shared" si="10"/>
        <v>0.2688</v>
      </c>
      <c r="L64" s="13">
        <f t="shared" si="8"/>
        <v>3.6288</v>
      </c>
    </row>
    <row r="65" spans="1:12" ht="15">
      <c r="A65" s="20" t="s">
        <v>64</v>
      </c>
      <c r="B65" s="22">
        <v>108</v>
      </c>
      <c r="C65" s="22">
        <v>44</v>
      </c>
      <c r="D65" s="22">
        <v>115</v>
      </c>
      <c r="E65" s="22">
        <v>51</v>
      </c>
      <c r="F65" s="12">
        <f t="shared" si="0"/>
        <v>7</v>
      </c>
      <c r="G65" s="12">
        <f t="shared" si="1"/>
        <v>7</v>
      </c>
      <c r="H65" s="12">
        <f t="shared" si="11"/>
        <v>38.64</v>
      </c>
      <c r="I65" s="12">
        <f t="shared" si="12"/>
        <v>23.52</v>
      </c>
      <c r="J65" s="1">
        <f t="shared" si="4"/>
        <v>62.16</v>
      </c>
      <c r="K65" s="1">
        <f t="shared" si="10"/>
        <v>4.972799999999999</v>
      </c>
      <c r="L65" s="13">
        <f t="shared" si="8"/>
        <v>67.1328</v>
      </c>
    </row>
    <row r="66" spans="1:12" ht="15">
      <c r="A66" s="20" t="s">
        <v>65</v>
      </c>
      <c r="B66" s="22">
        <v>1035</v>
      </c>
      <c r="C66" s="22">
        <v>488</v>
      </c>
      <c r="D66" s="22">
        <v>1035</v>
      </c>
      <c r="E66" s="22">
        <v>488</v>
      </c>
      <c r="F66" s="12">
        <f t="shared" si="0"/>
        <v>0</v>
      </c>
      <c r="G66" s="12">
        <f t="shared" si="1"/>
        <v>0</v>
      </c>
      <c r="H66" s="12">
        <f t="shared" si="11"/>
        <v>0</v>
      </c>
      <c r="I66" s="12">
        <f t="shared" si="12"/>
        <v>0</v>
      </c>
      <c r="J66" s="1">
        <f t="shared" si="4"/>
        <v>0</v>
      </c>
      <c r="K66" s="1">
        <f t="shared" si="10"/>
        <v>0</v>
      </c>
      <c r="L66" s="13">
        <f t="shared" si="8"/>
        <v>0</v>
      </c>
    </row>
    <row r="67" spans="1:12" ht="15">
      <c r="A67" s="28" t="s">
        <v>78</v>
      </c>
      <c r="B67" s="22">
        <v>4676</v>
      </c>
      <c r="C67" s="22">
        <v>2151</v>
      </c>
      <c r="D67" s="22">
        <v>4978</v>
      </c>
      <c r="E67" s="22">
        <v>2242</v>
      </c>
      <c r="F67" s="12">
        <f t="shared" si="0"/>
        <v>302</v>
      </c>
      <c r="G67" s="12">
        <f t="shared" si="1"/>
        <v>91</v>
      </c>
      <c r="H67" s="12">
        <f t="shared" si="11"/>
        <v>1667.04</v>
      </c>
      <c r="I67" s="12">
        <f t="shared" si="12"/>
        <v>305.76</v>
      </c>
      <c r="J67" s="1">
        <f t="shared" si="4"/>
        <v>1972.8</v>
      </c>
      <c r="K67" s="1">
        <f t="shared" si="10"/>
        <v>157.824</v>
      </c>
      <c r="L67" s="13">
        <f>J67+K67</f>
        <v>2130.624</v>
      </c>
    </row>
    <row r="68" spans="1:12" ht="15">
      <c r="A68" s="28" t="s">
        <v>66</v>
      </c>
      <c r="B68" s="22">
        <v>1289</v>
      </c>
      <c r="C68" s="22">
        <v>506</v>
      </c>
      <c r="D68" s="22">
        <v>1295</v>
      </c>
      <c r="E68" s="22">
        <v>506</v>
      </c>
      <c r="F68" s="12">
        <f>D68-B68</f>
        <v>6</v>
      </c>
      <c r="G68" s="12">
        <f>E68-C68</f>
        <v>0</v>
      </c>
      <c r="H68" s="12">
        <f>F68*$D$75</f>
        <v>33.12</v>
      </c>
      <c r="I68" s="12">
        <f>G68*$E$75</f>
        <v>0</v>
      </c>
      <c r="J68" s="1">
        <f>H68+I68</f>
        <v>33.12</v>
      </c>
      <c r="K68" s="1">
        <f>J68*$K$2</f>
        <v>2.6496</v>
      </c>
      <c r="L68" s="13">
        <f>J68+K68</f>
        <v>35.7696</v>
      </c>
    </row>
    <row r="69" spans="1:14" ht="15">
      <c r="A69" s="20" t="s">
        <v>68</v>
      </c>
      <c r="B69" s="22">
        <v>18377</v>
      </c>
      <c r="C69" s="22">
        <v>2355</v>
      </c>
      <c r="D69" s="22">
        <v>18672</v>
      </c>
      <c r="E69" s="22">
        <v>2381</v>
      </c>
      <c r="F69" s="14">
        <f t="shared" si="0"/>
        <v>295</v>
      </c>
      <c r="G69" s="14">
        <f t="shared" si="1"/>
        <v>26</v>
      </c>
      <c r="H69" s="12">
        <f t="shared" si="11"/>
        <v>1628.3999999999999</v>
      </c>
      <c r="I69" s="12">
        <f t="shared" si="12"/>
        <v>87.36</v>
      </c>
      <c r="J69" s="1">
        <f aca="true" t="shared" si="14" ref="J69:J74">H69+I69</f>
        <v>1715.7599999999998</v>
      </c>
      <c r="K69" s="1">
        <f t="shared" si="10"/>
        <v>137.2608</v>
      </c>
      <c r="L69" s="13">
        <f aca="true" t="shared" si="15" ref="L69:L74">J69+K69</f>
        <v>1853.0207999999998</v>
      </c>
      <c r="N69" s="5"/>
    </row>
    <row r="70" spans="1:14" ht="15">
      <c r="A70" s="20" t="s">
        <v>67</v>
      </c>
      <c r="B70" s="22">
        <v>15523</v>
      </c>
      <c r="C70" s="22">
        <v>3878</v>
      </c>
      <c r="D70" s="22">
        <v>15921</v>
      </c>
      <c r="E70" s="22">
        <v>3978</v>
      </c>
      <c r="F70" s="14">
        <f t="shared" si="0"/>
        <v>398</v>
      </c>
      <c r="G70" s="14">
        <f t="shared" si="1"/>
        <v>100</v>
      </c>
      <c r="H70" s="12">
        <f t="shared" si="11"/>
        <v>2196.96</v>
      </c>
      <c r="I70" s="12">
        <f t="shared" si="12"/>
        <v>336</v>
      </c>
      <c r="J70" s="1">
        <f t="shared" si="14"/>
        <v>2532.96</v>
      </c>
      <c r="K70" s="1">
        <f t="shared" si="10"/>
        <v>202.6368</v>
      </c>
      <c r="L70" s="13">
        <f t="shared" si="15"/>
        <v>2735.5968000000003</v>
      </c>
      <c r="N70" s="5"/>
    </row>
    <row r="71" spans="1:12" ht="15">
      <c r="A71" s="20" t="s">
        <v>69</v>
      </c>
      <c r="B71" s="22">
        <v>890</v>
      </c>
      <c r="C71" s="22">
        <v>292</v>
      </c>
      <c r="D71" s="22">
        <v>894</v>
      </c>
      <c r="E71" s="22">
        <v>292</v>
      </c>
      <c r="F71" s="14">
        <f aca="true" t="shared" si="16" ref="F71:G74">D71-B71</f>
        <v>4</v>
      </c>
      <c r="G71" s="14">
        <f t="shared" si="16"/>
        <v>0</v>
      </c>
      <c r="H71" s="12">
        <f t="shared" si="11"/>
        <v>22.08</v>
      </c>
      <c r="I71" s="12">
        <f t="shared" si="12"/>
        <v>0</v>
      </c>
      <c r="J71" s="1">
        <f t="shared" si="14"/>
        <v>22.08</v>
      </c>
      <c r="K71" s="1">
        <f>J71*$K$2</f>
        <v>1.7664</v>
      </c>
      <c r="L71" s="13">
        <f t="shared" si="15"/>
        <v>23.8464</v>
      </c>
    </row>
    <row r="72" spans="1:12" ht="15">
      <c r="A72" s="20" t="s">
        <v>70</v>
      </c>
      <c r="B72" s="22">
        <v>2</v>
      </c>
      <c r="C72" s="22">
        <v>0</v>
      </c>
      <c r="D72" s="22">
        <v>6</v>
      </c>
      <c r="E72" s="22">
        <v>0</v>
      </c>
      <c r="F72" s="14">
        <f t="shared" si="16"/>
        <v>4</v>
      </c>
      <c r="G72" s="14">
        <f t="shared" si="16"/>
        <v>0</v>
      </c>
      <c r="H72" s="12">
        <f t="shared" si="11"/>
        <v>22.08</v>
      </c>
      <c r="I72" s="12">
        <f t="shared" si="12"/>
        <v>0</v>
      </c>
      <c r="J72" s="1">
        <f t="shared" si="14"/>
        <v>22.08</v>
      </c>
      <c r="K72" s="1">
        <f>J72*$K$2</f>
        <v>1.7664</v>
      </c>
      <c r="L72" s="13">
        <f t="shared" si="15"/>
        <v>23.8464</v>
      </c>
    </row>
    <row r="73" spans="1:12" ht="15">
      <c r="A73" s="20" t="s">
        <v>72</v>
      </c>
      <c r="B73" s="22">
        <v>665</v>
      </c>
      <c r="C73" s="22">
        <v>261</v>
      </c>
      <c r="D73" s="22">
        <v>667</v>
      </c>
      <c r="E73" s="22">
        <v>261</v>
      </c>
      <c r="F73" s="12">
        <f t="shared" si="16"/>
        <v>2</v>
      </c>
      <c r="G73" s="12">
        <f t="shared" si="16"/>
        <v>0</v>
      </c>
      <c r="H73" s="12">
        <f t="shared" si="11"/>
        <v>11.04</v>
      </c>
      <c r="I73" s="12">
        <f t="shared" si="12"/>
        <v>0</v>
      </c>
      <c r="J73" s="1">
        <f t="shared" si="14"/>
        <v>11.04</v>
      </c>
      <c r="K73" s="1">
        <f>J73*$K$2</f>
        <v>0.8832</v>
      </c>
      <c r="L73" s="13">
        <f t="shared" si="15"/>
        <v>11.9232</v>
      </c>
    </row>
    <row r="74" spans="1:12" ht="15">
      <c r="A74" s="20" t="s">
        <v>73</v>
      </c>
      <c r="B74" s="22">
        <v>4098</v>
      </c>
      <c r="C74" s="22">
        <v>1946</v>
      </c>
      <c r="D74" s="22">
        <v>4256</v>
      </c>
      <c r="E74" s="22">
        <v>2017</v>
      </c>
      <c r="F74" s="12">
        <f t="shared" si="16"/>
        <v>158</v>
      </c>
      <c r="G74" s="12">
        <f t="shared" si="16"/>
        <v>71</v>
      </c>
      <c r="H74" s="12">
        <f t="shared" si="11"/>
        <v>872.16</v>
      </c>
      <c r="I74" s="12">
        <f t="shared" si="12"/>
        <v>238.56</v>
      </c>
      <c r="J74" s="1">
        <f t="shared" si="14"/>
        <v>1110.72</v>
      </c>
      <c r="K74" s="1">
        <f>J74*$K$2</f>
        <v>88.8576</v>
      </c>
      <c r="L74" s="13">
        <f t="shared" si="15"/>
        <v>1199.5776</v>
      </c>
    </row>
    <row r="75" spans="4:12" ht="15">
      <c r="D75" s="15">
        <v>5.52</v>
      </c>
      <c r="E75" s="15">
        <v>3.36</v>
      </c>
      <c r="F75" s="25"/>
      <c r="G75" s="25"/>
      <c r="I75" s="25"/>
      <c r="J75" s="19"/>
      <c r="L75" s="27">
        <f>SUM(L3:L74)</f>
        <v>45576.431999999986</v>
      </c>
    </row>
    <row r="78" spans="2:9" ht="15">
      <c r="B78" s="26"/>
      <c r="C78" s="24"/>
      <c r="D78" s="24"/>
      <c r="E78" s="24"/>
      <c r="F78" s="24"/>
      <c r="G78" s="24"/>
      <c r="H78" s="24"/>
      <c r="I78" s="6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2021-08-24T11:05:16Z</cp:lastPrinted>
  <dcterms:created xsi:type="dcterms:W3CDTF">2015-04-23T14:48:08Z</dcterms:created>
  <dcterms:modified xsi:type="dcterms:W3CDTF">2021-08-24T11:57:17Z</dcterms:modified>
  <cp:category/>
  <cp:version/>
  <cp:contentType/>
  <cp:contentStatus/>
</cp:coreProperties>
</file>