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<sst xmlns="http://schemas.openxmlformats.org/spreadsheetml/2006/main" count="96" uniqueCount="86">
  <si>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</si>
  <si>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</si>
  <si>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</si>
  <si>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</si>
  <si>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</si>
  <si>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</si>
  <si>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</si>
  <si>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</si>
  <si>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</si>
  <si>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</si>
  <si>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№ 1</t>
  </si>
  <si>
    <t>№ 2</t>
  </si>
  <si>
    <t>№ 3</t>
  </si>
  <si>
    <t>№ 8</t>
  </si>
  <si>
    <t>№ 9</t>
  </si>
  <si>
    <t>№ 10</t>
  </si>
  <si>
    <t>№ 11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</si>
  <si>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</si>
  <si>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</si>
  <si>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</si>
  <si>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</si>
  <si>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</si>
  <si>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</si>
  <si>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</si>
  <si>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</si>
  <si>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</si>
  <si>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</si>
  <si>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24</t>
  </si>
  <si>
    <t>№ 25</t>
  </si>
  <si>
    <t>№ 27</t>
  </si>
  <si>
    <t>№ 29</t>
  </si>
  <si>
    <t>№ 30</t>
  </si>
  <si>
    <t>№ 31</t>
  </si>
  <si>
    <t>№ 34</t>
  </si>
  <si>
    <t>№ 35</t>
  </si>
  <si>
    <t>№ 37</t>
  </si>
  <si>
    <t>№ 40</t>
  </si>
  <si>
    <t>№ 41</t>
  </si>
  <si>
    <t>№ 43</t>
  </si>
  <si>
    <t>№ 44</t>
  </si>
  <si>
    <t>№ 45</t>
  </si>
  <si>
    <t>№ 46</t>
  </si>
  <si>
    <t>№ 48</t>
  </si>
  <si>
    <t>№ 49</t>
  </si>
  <si>
    <t>№ 50</t>
  </si>
  <si>
    <t>№ 52</t>
  </si>
  <si>
    <t>№ 53</t>
  </si>
  <si>
    <t>№ 54</t>
  </si>
  <si>
    <t>№ 55</t>
  </si>
  <si>
    <t>№ 58</t>
  </si>
  <si>
    <t>№ 59</t>
  </si>
  <si>
    <t>№ 75</t>
  </si>
  <si>
    <t>№ 64</t>
  </si>
  <si>
    <t>№ 65</t>
  </si>
  <si>
    <t>№ 66</t>
  </si>
  <si>
    <t>№ 68</t>
  </si>
  <si>
    <t>№ 72</t>
  </si>
  <si>
    <t>№ 73</t>
  </si>
  <si>
    <t>№ 74</t>
  </si>
  <si>
    <t>№ 78</t>
  </si>
  <si>
    <t>№ 79</t>
  </si>
  <si>
    <t>№ 80</t>
  </si>
  <si>
    <t>№ 83</t>
  </si>
  <si>
    <t>№ 84</t>
  </si>
  <si>
    <t>№ 89</t>
  </si>
  <si>
    <t>№ 90</t>
  </si>
  <si>
    <t>№ 93</t>
  </si>
  <si>
    <t>№ 93 баня</t>
  </si>
  <si>
    <t>№ 94</t>
  </si>
  <si>
    <t>№ 95</t>
  </si>
  <si>
    <t>№ 6</t>
  </si>
  <si>
    <t>№ 98</t>
  </si>
  <si>
    <t>№ 271</t>
  </si>
  <si>
    <t>№ 62</t>
  </si>
  <si>
    <t>Осв-ние</t>
  </si>
  <si>
    <t>руб.</t>
  </si>
  <si>
    <t>№ 38</t>
  </si>
  <si>
    <t>№ 90(дом)</t>
  </si>
  <si>
    <t>№ 69/70</t>
  </si>
  <si>
    <t>№ 61а</t>
  </si>
  <si>
    <t>№ 67</t>
  </si>
  <si>
    <t>№ 63</t>
  </si>
  <si>
    <r>
      <rPr>
        <b/>
        <sz val="11"/>
        <color indexed="8"/>
        <rFont val="Segoe UI Symbol"/>
        <family val="2"/>
      </rPr>
      <t>№</t>
    </r>
    <r>
      <rPr>
        <b/>
        <sz val="11"/>
        <color indexed="8"/>
        <rFont val="Arial"/>
        <family val="2"/>
      </rPr>
      <t xml:space="preserve"> 60</t>
    </r>
  </si>
  <si>
    <r>
      <rPr>
        <b/>
        <sz val="11"/>
        <color indexed="8"/>
        <rFont val="Segoe UI Symbol"/>
        <family val="2"/>
      </rPr>
      <t>№</t>
    </r>
    <r>
      <rPr>
        <b/>
        <sz val="11"/>
        <color indexed="8"/>
        <rFont val="Arial"/>
        <family val="2"/>
      </rPr>
      <t xml:space="preserve"> 69</t>
    </r>
  </si>
  <si>
    <t>Показания на 23.11.2023</t>
  </si>
  <si>
    <t>Показания на 23.12.2023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</si>
</sst>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₽_-;\-* #,##0\ _₽_-;_-* &quot;-&quot;\ _₽_-;_-@_-"/>
    <numFmt numFmtId="177" formatCode="_-* #,##0.00\ _₽_-;\-* #,##0.00\ _₽_-;_-* &quot;-&quot;??\ _₽_-;_-@_-"/>
    <numFmt numFmtId="178" formatCode="#,##0&quot;р.&quot;;[Red]\-#,##0&quot;р.&quot;"/>
    <numFmt numFmtId="179" formatCode="#,##0.00&quot;р.&quot;;[Red]\-#,##0.00&quot;р.&quot;"/>
    <numFmt numFmtId="180" formatCode="#,##0.00&quot;р.&quot;"/>
    <numFmt numFmtId="181" formatCode="#,##0&quot;р.&quot;"/>
    <numFmt numFmtId="182" formatCode="0.00_ ;[Red]\-0.00\ "/>
  </numFmts>
  <fonts count="54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9"/>
      <name val="宋体"/>
      <family val="0"/>
    </font>
    <font>
      <b/>
      <sz val="11"/>
      <color indexed="8"/>
      <name val="Segoe UI Symbol"/>
      <family val="2"/>
    </font>
    <font>
      <sz val="11"/>
      <name val="Arial Cyr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2.65"/>
      <color indexed="12"/>
      <name val="Calibri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2.65"/>
      <color indexed="20"/>
      <name val="Calibri"/>
      <family val="2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u val="single"/>
      <sz val="12.65"/>
      <color theme="11"/>
      <name val="Calibri"/>
      <family val="2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180" fontId="50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/>
    </xf>
    <xf numFmtId="179" fontId="50" fillId="0" borderId="0" xfId="0" applyNumberFormat="1" applyFont="1" applyAlignment="1">
      <alignment/>
    </xf>
    <xf numFmtId="0" fontId="51" fillId="0" borderId="0" xfId="0" applyFont="1" applyAlignment="1">
      <alignment/>
    </xf>
    <xf numFmtId="2" fontId="50" fillId="0" borderId="0" xfId="0" applyNumberFormat="1" applyFont="1" applyAlignment="1">
      <alignment horizontal="right"/>
    </xf>
    <xf numFmtId="0" fontId="52" fillId="33" borderId="10" xfId="0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wrapText="1"/>
    </xf>
    <xf numFmtId="9" fontId="52" fillId="33" borderId="10" xfId="59" applyFont="1" applyFill="1" applyBorder="1" applyAlignment="1">
      <alignment horizontal="center" wrapText="1"/>
    </xf>
    <xf numFmtId="0" fontId="53" fillId="0" borderId="0" xfId="0" applyFont="1" applyAlignment="1">
      <alignment horizontal="center"/>
    </xf>
    <xf numFmtId="4" fontId="50" fillId="33" borderId="10" xfId="0" applyNumberFormat="1" applyFont="1" applyFill="1" applyBorder="1" applyAlignment="1">
      <alignment/>
    </xf>
    <xf numFmtId="181" fontId="51" fillId="33" borderId="10" xfId="0" applyNumberFormat="1" applyFont="1" applyFill="1" applyBorder="1" applyAlignment="1">
      <alignment horizontal="right"/>
    </xf>
    <xf numFmtId="4" fontId="50" fillId="0" borderId="10" xfId="0" applyNumberFormat="1" applyFont="1" applyFill="1" applyBorder="1" applyAlignment="1">
      <alignment/>
    </xf>
    <xf numFmtId="2" fontId="5" fillId="33" borderId="0" xfId="54" applyNumberFormat="1" applyFont="1" applyFill="1" applyBorder="1" applyAlignment="1">
      <alignment/>
      <protection/>
    </xf>
    <xf numFmtId="2" fontId="50" fillId="0" borderId="0" xfId="0" applyNumberFormat="1" applyFont="1" applyAlignment="1">
      <alignment/>
    </xf>
    <xf numFmtId="4" fontId="50" fillId="33" borderId="10" xfId="0" applyNumberFormat="1" applyFont="1" applyFill="1" applyBorder="1" applyAlignment="1">
      <alignment horizontal="right"/>
    </xf>
    <xf numFmtId="180" fontId="50" fillId="33" borderId="10" xfId="0" applyNumberFormat="1" applyFont="1" applyFill="1" applyBorder="1" applyAlignment="1">
      <alignment horizontal="right"/>
    </xf>
    <xf numFmtId="180" fontId="50" fillId="0" borderId="0" xfId="0" applyNumberFormat="1" applyFont="1" applyAlignment="1">
      <alignment/>
    </xf>
    <xf numFmtId="0" fontId="51" fillId="0" borderId="11" xfId="0" applyNumberFormat="1" applyFont="1" applyBorder="1" applyAlignment="1">
      <alignment horizontal="center"/>
    </xf>
    <xf numFmtId="0" fontId="51" fillId="0" borderId="11" xfId="0" applyNumberFormat="1" applyFont="1" applyFill="1" applyBorder="1" applyAlignment="1">
      <alignment horizontal="center"/>
    </xf>
    <xf numFmtId="182" fontId="3" fillId="0" borderId="10" xfId="0" applyNumberFormat="1" applyFont="1" applyBorder="1" applyAlignment="1">
      <alignment horizontal="right"/>
    </xf>
    <xf numFmtId="2" fontId="51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2" fontId="50" fillId="33" borderId="0" xfId="0" applyNumberFormat="1" applyFont="1" applyFill="1" applyAlignment="1">
      <alignment horizontal="right"/>
    </xf>
    <xf numFmtId="181" fontId="52" fillId="0" borderId="0" xfId="0" applyNumberFormat="1" applyFont="1" applyAlignment="1">
      <alignment/>
    </xf>
    <xf numFmtId="0" fontId="51" fillId="33" borderId="11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51" fillId="0" borderId="10" xfId="0" applyNumberFormat="1" applyFont="1" applyBorder="1" applyAlignment="1">
      <alignment horizontal="center"/>
    </xf>
    <xf numFmtId="0" fontId="51" fillId="33" borderId="1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 vertical="center"/>
    </xf>
    <xf numFmtId="1" fontId="9" fillId="34" borderId="10" xfId="0" applyNumberFormat="1" applyFont="1" applyFill="1" applyBorder="1" applyAlignment="1">
      <alignment horizontal="center" vertical="center"/>
    </xf>
    <xf numFmtId="1" fontId="9" fillId="34" borderId="10" xfId="0" applyNumberFormat="1" applyFont="1" applyFill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tabSelected="1" zoomScale="110" zoomScaleNormal="110" zoomScalePageLayoutView="0" workbookViewId="0" topLeftCell="A1">
      <selection activeCell="L10" sqref="L10"/>
    </sheetView>
  </sheetViews>
  <sheetFormatPr defaultColWidth="9.140625" defaultRowHeight="15"/>
  <cols>
    <col min="1" max="1" width="11.8515625" style="6" customWidth="1"/>
    <col min="2" max="2" width="11.7109375" style="7" customWidth="1"/>
    <col min="3" max="3" width="11.140625" style="7" customWidth="1"/>
    <col min="4" max="5" width="11.28125" style="16" customWidth="1"/>
    <col min="6" max="6" width="9.8515625" style="4" customWidth="1"/>
    <col min="7" max="7" width="9.140625" style="4" customWidth="1"/>
    <col min="8" max="8" width="10.8515625" style="4" customWidth="1"/>
    <col min="9" max="9" width="9.7109375" style="4" customWidth="1"/>
    <col min="10" max="10" width="13.00390625" style="4" customWidth="1"/>
    <col min="11" max="12" width="11.28125" style="4" customWidth="1"/>
    <col min="13" max="13" width="9.140625" style="4" customWidth="1"/>
    <col min="14" max="14" width="10.7109375" style="4" customWidth="1"/>
    <col min="15" max="16384" width="9.140625" style="4" customWidth="1"/>
  </cols>
  <sheetData>
    <row r="1" spans="1:12" ht="30.75" customHeight="1">
      <c r="A1" s="2" t="s">
        <v>2</v>
      </c>
      <c r="B1" s="34" t="s">
        <v>84</v>
      </c>
      <c r="C1" s="34"/>
      <c r="D1" s="34" t="s">
        <v>85</v>
      </c>
      <c r="E1" s="34"/>
      <c r="F1" s="3" t="s">
        <v>3</v>
      </c>
      <c r="G1" s="3" t="s">
        <v>3</v>
      </c>
      <c r="H1" s="3" t="s">
        <v>4</v>
      </c>
      <c r="I1" s="3" t="s">
        <v>4</v>
      </c>
      <c r="J1" s="2" t="s">
        <v>8</v>
      </c>
      <c r="K1" s="3" t="s">
        <v>6</v>
      </c>
      <c r="L1" s="3" t="s">
        <v>5</v>
      </c>
    </row>
    <row r="2" spans="1:12" s="11" customFormat="1" ht="15" customHeight="1">
      <c r="A2" s="8"/>
      <c r="B2" s="9" t="s">
        <v>0</v>
      </c>
      <c r="C2" s="9" t="s">
        <v>1</v>
      </c>
      <c r="D2" s="9" t="s">
        <v>0</v>
      </c>
      <c r="E2" s="9" t="s">
        <v>1</v>
      </c>
      <c r="F2" s="9" t="s">
        <v>0</v>
      </c>
      <c r="G2" s="9" t="s">
        <v>1</v>
      </c>
      <c r="H2" s="9" t="s">
        <v>0</v>
      </c>
      <c r="I2" s="9" t="s">
        <v>1</v>
      </c>
      <c r="J2" s="9" t="s">
        <v>75</v>
      </c>
      <c r="K2" s="10">
        <v>0.08</v>
      </c>
      <c r="L2" s="9" t="s">
        <v>7</v>
      </c>
    </row>
    <row r="3" spans="1:12" ht="13.5">
      <c r="A3" s="29" t="s">
        <v>74</v>
      </c>
      <c r="B3" s="32">
        <v>16871</v>
      </c>
      <c r="C3" s="32">
        <v>8044</v>
      </c>
      <c r="D3" s="33">
        <v>17105</v>
      </c>
      <c r="E3" s="33">
        <v>8044</v>
      </c>
      <c r="F3" s="12">
        <f aca="true" t="shared" si="0" ref="F3:F74">D3-B3</f>
        <v>234</v>
      </c>
      <c r="G3" s="12">
        <f aca="true" t="shared" si="1" ref="G3:G74">E3-C3</f>
        <v>0</v>
      </c>
      <c r="H3" s="12">
        <f aca="true" t="shared" si="2" ref="H3:H34">F3*$D$79</f>
        <v>1469.52</v>
      </c>
      <c r="I3" s="12">
        <f aca="true" t="shared" si="3" ref="I3:I34">G3*$E$79</f>
        <v>0</v>
      </c>
      <c r="J3" s="1">
        <f aca="true" t="shared" si="4" ref="J3:J71">H3+I3</f>
        <v>1469.52</v>
      </c>
      <c r="K3" s="1">
        <f aca="true" t="shared" si="5" ref="K3:K35">J3*$K$2</f>
        <v>117.5616</v>
      </c>
      <c r="L3" s="13">
        <f aca="true" t="shared" si="6" ref="L3:L33">J3+K3</f>
        <v>1587.0816</v>
      </c>
    </row>
    <row r="4" spans="1:12" ht="13.5">
      <c r="A4" s="29" t="s">
        <v>9</v>
      </c>
      <c r="B4" s="32">
        <v>20005</v>
      </c>
      <c r="C4" s="32">
        <v>10134</v>
      </c>
      <c r="D4" s="33">
        <v>20005</v>
      </c>
      <c r="E4" s="33">
        <v>10134</v>
      </c>
      <c r="F4" s="22">
        <f t="shared" si="0"/>
        <v>0</v>
      </c>
      <c r="G4" s="22">
        <f t="shared" si="1"/>
        <v>0</v>
      </c>
      <c r="H4" s="12">
        <f t="shared" si="2"/>
        <v>0</v>
      </c>
      <c r="I4" s="17">
        <f t="shared" si="3"/>
        <v>0</v>
      </c>
      <c r="J4" s="18">
        <f t="shared" si="4"/>
        <v>0</v>
      </c>
      <c r="K4" s="1">
        <f t="shared" si="5"/>
        <v>0</v>
      </c>
      <c r="L4" s="13">
        <f t="shared" si="6"/>
        <v>0</v>
      </c>
    </row>
    <row r="5" spans="1:12" ht="13.5">
      <c r="A5" s="29" t="s">
        <v>10</v>
      </c>
      <c r="B5" s="32">
        <v>5776</v>
      </c>
      <c r="C5" s="32">
        <v>2703</v>
      </c>
      <c r="D5" s="33">
        <v>5776</v>
      </c>
      <c r="E5" s="33">
        <v>2703</v>
      </c>
      <c r="F5" s="22">
        <f t="shared" si="0"/>
        <v>0</v>
      </c>
      <c r="G5" s="22">
        <f t="shared" si="1"/>
        <v>0</v>
      </c>
      <c r="H5" s="12">
        <f t="shared" si="2"/>
        <v>0</v>
      </c>
      <c r="I5" s="12">
        <f t="shared" si="3"/>
        <v>0</v>
      </c>
      <c r="J5" s="1">
        <f t="shared" si="4"/>
        <v>0</v>
      </c>
      <c r="K5" s="1">
        <f t="shared" si="5"/>
        <v>0</v>
      </c>
      <c r="L5" s="13">
        <f t="shared" si="6"/>
        <v>0</v>
      </c>
    </row>
    <row r="6" spans="1:12" ht="13.5">
      <c r="A6" s="20" t="s">
        <v>11</v>
      </c>
      <c r="B6" s="32">
        <v>19493</v>
      </c>
      <c r="C6" s="32">
        <v>11142</v>
      </c>
      <c r="D6" s="33">
        <v>19596</v>
      </c>
      <c r="E6" s="33">
        <v>11208</v>
      </c>
      <c r="F6" s="12">
        <f t="shared" si="0"/>
        <v>103</v>
      </c>
      <c r="G6" s="12">
        <f t="shared" si="1"/>
        <v>66</v>
      </c>
      <c r="H6" s="12">
        <f t="shared" si="2"/>
        <v>646.84</v>
      </c>
      <c r="I6" s="12">
        <f t="shared" si="3"/>
        <v>253.44</v>
      </c>
      <c r="J6" s="1">
        <f t="shared" si="4"/>
        <v>900.28</v>
      </c>
      <c r="K6" s="1">
        <f t="shared" si="5"/>
        <v>72.0224</v>
      </c>
      <c r="L6" s="13">
        <f t="shared" si="6"/>
        <v>972.3024</v>
      </c>
    </row>
    <row r="7" spans="1:12" ht="13.5">
      <c r="A7" s="20" t="s">
        <v>12</v>
      </c>
      <c r="B7" s="32">
        <v>6763</v>
      </c>
      <c r="C7" s="32">
        <v>1536</v>
      </c>
      <c r="D7" s="33">
        <v>7726</v>
      </c>
      <c r="E7" s="33">
        <v>1998</v>
      </c>
      <c r="F7" s="12">
        <f t="shared" si="0"/>
        <v>963</v>
      </c>
      <c r="G7" s="12">
        <f t="shared" si="1"/>
        <v>462</v>
      </c>
      <c r="H7" s="12">
        <f t="shared" si="2"/>
        <v>6047.64</v>
      </c>
      <c r="I7" s="12">
        <f t="shared" si="3"/>
        <v>1774.08</v>
      </c>
      <c r="J7" s="1">
        <f t="shared" si="4"/>
        <v>7821.72</v>
      </c>
      <c r="K7" s="1">
        <f t="shared" si="5"/>
        <v>625.7376</v>
      </c>
      <c r="L7" s="13">
        <f t="shared" si="6"/>
        <v>8447.4576</v>
      </c>
    </row>
    <row r="8" spans="1:12" ht="13.5">
      <c r="A8" s="20" t="s">
        <v>70</v>
      </c>
      <c r="B8" s="32">
        <v>1503</v>
      </c>
      <c r="C8" s="32">
        <v>768</v>
      </c>
      <c r="D8" s="33">
        <v>1503</v>
      </c>
      <c r="E8" s="33">
        <v>768</v>
      </c>
      <c r="F8" s="12">
        <f>D8-B8</f>
        <v>0</v>
      </c>
      <c r="G8" s="12">
        <f>E8-C8</f>
        <v>0</v>
      </c>
      <c r="H8" s="12">
        <f t="shared" si="2"/>
        <v>0</v>
      </c>
      <c r="I8" s="12">
        <f t="shared" si="3"/>
        <v>0</v>
      </c>
      <c r="J8" s="1">
        <f>H8+I8</f>
        <v>0</v>
      </c>
      <c r="K8" s="1">
        <f>J8*$K$2</f>
        <v>0</v>
      </c>
      <c r="L8" s="13">
        <f t="shared" si="6"/>
        <v>0</v>
      </c>
    </row>
    <row r="9" spans="1:12" ht="13.5">
      <c r="A9" s="20" t="s">
        <v>13</v>
      </c>
      <c r="B9" s="32">
        <v>974</v>
      </c>
      <c r="C9" s="32">
        <v>213</v>
      </c>
      <c r="D9" s="33">
        <v>974</v>
      </c>
      <c r="E9" s="33">
        <v>213</v>
      </c>
      <c r="F9" s="12">
        <f t="shared" si="0"/>
        <v>0</v>
      </c>
      <c r="G9" s="12">
        <f t="shared" si="1"/>
        <v>0</v>
      </c>
      <c r="H9" s="12">
        <f t="shared" si="2"/>
        <v>0</v>
      </c>
      <c r="I9" s="12">
        <f t="shared" si="3"/>
        <v>0</v>
      </c>
      <c r="J9" s="1">
        <f t="shared" si="4"/>
        <v>0</v>
      </c>
      <c r="K9" s="1">
        <f t="shared" si="5"/>
        <v>0</v>
      </c>
      <c r="L9" s="13">
        <f t="shared" si="6"/>
        <v>0</v>
      </c>
    </row>
    <row r="10" spans="1:12" ht="13.5">
      <c r="A10" s="20" t="s">
        <v>14</v>
      </c>
      <c r="B10" s="31">
        <v>12643</v>
      </c>
      <c r="C10" s="31">
        <v>4782</v>
      </c>
      <c r="D10" s="31">
        <v>12746</v>
      </c>
      <c r="E10" s="31">
        <v>4844</v>
      </c>
      <c r="F10" s="12">
        <f t="shared" si="0"/>
        <v>103</v>
      </c>
      <c r="G10" s="12">
        <f t="shared" si="1"/>
        <v>62</v>
      </c>
      <c r="H10" s="12">
        <f t="shared" si="2"/>
        <v>646.84</v>
      </c>
      <c r="I10" s="12">
        <f t="shared" si="3"/>
        <v>238.07999999999998</v>
      </c>
      <c r="J10" s="1">
        <f t="shared" si="4"/>
        <v>884.9200000000001</v>
      </c>
      <c r="K10" s="1">
        <f t="shared" si="5"/>
        <v>70.79360000000001</v>
      </c>
      <c r="L10" s="13">
        <f t="shared" si="6"/>
        <v>955.7136</v>
      </c>
    </row>
    <row r="11" spans="1:12" ht="13.5">
      <c r="A11" s="20" t="s">
        <v>15</v>
      </c>
      <c r="B11" s="32">
        <v>2895</v>
      </c>
      <c r="C11" s="32">
        <v>1074</v>
      </c>
      <c r="D11" s="33">
        <v>3589</v>
      </c>
      <c r="E11" s="33">
        <v>1464</v>
      </c>
      <c r="F11" s="12">
        <f t="shared" si="0"/>
        <v>694</v>
      </c>
      <c r="G11" s="12">
        <f t="shared" si="1"/>
        <v>390</v>
      </c>
      <c r="H11" s="12">
        <f t="shared" si="2"/>
        <v>4358.320000000001</v>
      </c>
      <c r="I11" s="12">
        <f t="shared" si="3"/>
        <v>1497.6</v>
      </c>
      <c r="J11" s="1">
        <f t="shared" si="4"/>
        <v>5855.92</v>
      </c>
      <c r="K11" s="1">
        <f t="shared" si="5"/>
        <v>468.47360000000003</v>
      </c>
      <c r="L11" s="13">
        <f t="shared" si="6"/>
        <v>6324.3936</v>
      </c>
    </row>
    <row r="12" spans="1:12" ht="13.5">
      <c r="A12" s="20" t="s">
        <v>16</v>
      </c>
      <c r="B12" s="32">
        <v>4821</v>
      </c>
      <c r="C12" s="32">
        <v>1461</v>
      </c>
      <c r="D12" s="33">
        <v>4823</v>
      </c>
      <c r="E12" s="33">
        <v>1461</v>
      </c>
      <c r="F12" s="12">
        <f t="shared" si="0"/>
        <v>2</v>
      </c>
      <c r="G12" s="12">
        <f t="shared" si="1"/>
        <v>0</v>
      </c>
      <c r="H12" s="12">
        <f t="shared" si="2"/>
        <v>12.56</v>
      </c>
      <c r="I12" s="12">
        <f t="shared" si="3"/>
        <v>0</v>
      </c>
      <c r="J12" s="1">
        <f t="shared" si="4"/>
        <v>12.56</v>
      </c>
      <c r="K12" s="1">
        <f t="shared" si="5"/>
        <v>1.0048000000000001</v>
      </c>
      <c r="L12" s="13">
        <f t="shared" si="6"/>
        <v>13.5648</v>
      </c>
    </row>
    <row r="13" spans="1:12" ht="13.5">
      <c r="A13" s="20" t="s">
        <v>17</v>
      </c>
      <c r="B13" s="32">
        <v>4348</v>
      </c>
      <c r="C13" s="32">
        <v>2130</v>
      </c>
      <c r="D13" s="33">
        <v>4734</v>
      </c>
      <c r="E13" s="33">
        <v>2333</v>
      </c>
      <c r="F13" s="12">
        <f t="shared" si="0"/>
        <v>386</v>
      </c>
      <c r="G13" s="12">
        <f t="shared" si="1"/>
        <v>203</v>
      </c>
      <c r="H13" s="12">
        <f t="shared" si="2"/>
        <v>2424.08</v>
      </c>
      <c r="I13" s="12">
        <f t="shared" si="3"/>
        <v>779.52</v>
      </c>
      <c r="J13" s="1">
        <f t="shared" si="4"/>
        <v>3203.6</v>
      </c>
      <c r="K13" s="1">
        <f t="shared" si="5"/>
        <v>256.288</v>
      </c>
      <c r="L13" s="13">
        <f t="shared" si="6"/>
        <v>3459.888</v>
      </c>
    </row>
    <row r="14" spans="1:12" ht="13.5">
      <c r="A14" s="20" t="s">
        <v>18</v>
      </c>
      <c r="B14" s="32">
        <v>115</v>
      </c>
      <c r="C14" s="32">
        <v>50</v>
      </c>
      <c r="D14" s="33">
        <v>115</v>
      </c>
      <c r="E14" s="33">
        <v>50</v>
      </c>
      <c r="F14" s="12">
        <f t="shared" si="0"/>
        <v>0</v>
      </c>
      <c r="G14" s="12">
        <f t="shared" si="1"/>
        <v>0</v>
      </c>
      <c r="H14" s="12">
        <f t="shared" si="2"/>
        <v>0</v>
      </c>
      <c r="I14" s="12">
        <f t="shared" si="3"/>
        <v>0</v>
      </c>
      <c r="J14" s="1">
        <f t="shared" si="4"/>
        <v>0</v>
      </c>
      <c r="K14" s="1">
        <f t="shared" si="5"/>
        <v>0</v>
      </c>
      <c r="L14" s="13">
        <f t="shared" si="6"/>
        <v>0</v>
      </c>
    </row>
    <row r="15" spans="1:12" ht="13.5">
      <c r="A15" s="20" t="s">
        <v>19</v>
      </c>
      <c r="B15" s="32">
        <v>275</v>
      </c>
      <c r="C15" s="32">
        <v>229</v>
      </c>
      <c r="D15" s="33">
        <v>275</v>
      </c>
      <c r="E15" s="33">
        <v>229</v>
      </c>
      <c r="F15" s="12">
        <f t="shared" si="0"/>
        <v>0</v>
      </c>
      <c r="G15" s="12">
        <f t="shared" si="1"/>
        <v>0</v>
      </c>
      <c r="H15" s="12">
        <f t="shared" si="2"/>
        <v>0</v>
      </c>
      <c r="I15" s="12">
        <f t="shared" si="3"/>
        <v>0</v>
      </c>
      <c r="J15" s="1">
        <f t="shared" si="4"/>
        <v>0</v>
      </c>
      <c r="K15" s="1">
        <f t="shared" si="5"/>
        <v>0</v>
      </c>
      <c r="L15" s="13">
        <f t="shared" si="6"/>
        <v>0</v>
      </c>
    </row>
    <row r="16" spans="1:12" ht="13.5">
      <c r="A16" s="20" t="s">
        <v>20</v>
      </c>
      <c r="B16" s="32">
        <v>9777</v>
      </c>
      <c r="C16" s="32">
        <v>2361</v>
      </c>
      <c r="D16" s="33">
        <v>9777</v>
      </c>
      <c r="E16" s="33">
        <v>2361</v>
      </c>
      <c r="F16" s="12">
        <f t="shared" si="0"/>
        <v>0</v>
      </c>
      <c r="G16" s="12">
        <f t="shared" si="1"/>
        <v>0</v>
      </c>
      <c r="H16" s="12">
        <f t="shared" si="2"/>
        <v>0</v>
      </c>
      <c r="I16" s="12">
        <f t="shared" si="3"/>
        <v>0</v>
      </c>
      <c r="J16" s="1">
        <f t="shared" si="4"/>
        <v>0</v>
      </c>
      <c r="K16" s="1">
        <f t="shared" si="5"/>
        <v>0</v>
      </c>
      <c r="L16" s="13">
        <f t="shared" si="6"/>
        <v>0</v>
      </c>
    </row>
    <row r="17" spans="1:12" ht="13.5">
      <c r="A17" s="20" t="s">
        <v>21</v>
      </c>
      <c r="B17" s="32">
        <v>25257</v>
      </c>
      <c r="C17" s="32">
        <v>13657</v>
      </c>
      <c r="D17" s="33">
        <v>26263</v>
      </c>
      <c r="E17" s="33">
        <v>14249</v>
      </c>
      <c r="F17" s="12">
        <f t="shared" si="0"/>
        <v>1006</v>
      </c>
      <c r="G17" s="12">
        <f t="shared" si="1"/>
        <v>592</v>
      </c>
      <c r="H17" s="12">
        <f t="shared" si="2"/>
        <v>6317.68</v>
      </c>
      <c r="I17" s="12">
        <f t="shared" si="3"/>
        <v>2273.2799999999997</v>
      </c>
      <c r="J17" s="1">
        <f t="shared" si="4"/>
        <v>8590.96</v>
      </c>
      <c r="K17" s="1">
        <f t="shared" si="5"/>
        <v>687.2768</v>
      </c>
      <c r="L17" s="13">
        <f t="shared" si="6"/>
        <v>9278.236799999999</v>
      </c>
    </row>
    <row r="18" spans="1:12" ht="13.5">
      <c r="A18" s="20" t="s">
        <v>22</v>
      </c>
      <c r="B18" s="32">
        <v>5365</v>
      </c>
      <c r="C18" s="32">
        <v>2394</v>
      </c>
      <c r="D18" s="33">
        <v>5366</v>
      </c>
      <c r="E18" s="33">
        <v>2394</v>
      </c>
      <c r="F18" s="12">
        <f t="shared" si="0"/>
        <v>1</v>
      </c>
      <c r="G18" s="12">
        <f t="shared" si="1"/>
        <v>0</v>
      </c>
      <c r="H18" s="12">
        <f t="shared" si="2"/>
        <v>6.28</v>
      </c>
      <c r="I18" s="12">
        <f t="shared" si="3"/>
        <v>0</v>
      </c>
      <c r="J18" s="1">
        <f t="shared" si="4"/>
        <v>6.28</v>
      </c>
      <c r="K18" s="1">
        <f t="shared" si="5"/>
        <v>0.5024000000000001</v>
      </c>
      <c r="L18" s="13">
        <f t="shared" si="6"/>
        <v>6.7824</v>
      </c>
    </row>
    <row r="19" spans="1:12" ht="13.5">
      <c r="A19" s="20" t="s">
        <v>23</v>
      </c>
      <c r="B19" s="32">
        <v>11051</v>
      </c>
      <c r="C19" s="32">
        <v>5556</v>
      </c>
      <c r="D19" s="33">
        <v>11214</v>
      </c>
      <c r="E19" s="33">
        <v>5633</v>
      </c>
      <c r="F19" s="12">
        <f t="shared" si="0"/>
        <v>163</v>
      </c>
      <c r="G19" s="12">
        <f t="shared" si="1"/>
        <v>77</v>
      </c>
      <c r="H19" s="12">
        <f t="shared" si="2"/>
        <v>1023.64</v>
      </c>
      <c r="I19" s="12">
        <f t="shared" si="3"/>
        <v>295.68</v>
      </c>
      <c r="J19" s="1">
        <f t="shared" si="4"/>
        <v>1319.32</v>
      </c>
      <c r="K19" s="1">
        <f t="shared" si="5"/>
        <v>105.5456</v>
      </c>
      <c r="L19" s="13">
        <f t="shared" si="6"/>
        <v>1424.8655999999999</v>
      </c>
    </row>
    <row r="20" spans="1:12" ht="13.5">
      <c r="A20" s="20" t="s">
        <v>24</v>
      </c>
      <c r="B20" s="32">
        <v>11530</v>
      </c>
      <c r="C20" s="32">
        <v>5916</v>
      </c>
      <c r="D20" s="33">
        <v>11530</v>
      </c>
      <c r="E20" s="33">
        <v>5916</v>
      </c>
      <c r="F20" s="12">
        <f t="shared" si="0"/>
        <v>0</v>
      </c>
      <c r="G20" s="12">
        <f t="shared" si="1"/>
        <v>0</v>
      </c>
      <c r="H20" s="12">
        <f t="shared" si="2"/>
        <v>0</v>
      </c>
      <c r="I20" s="12">
        <f t="shared" si="3"/>
        <v>0</v>
      </c>
      <c r="J20" s="1">
        <f t="shared" si="4"/>
        <v>0</v>
      </c>
      <c r="K20" s="1">
        <f t="shared" si="5"/>
        <v>0</v>
      </c>
      <c r="L20" s="13">
        <f t="shared" si="6"/>
        <v>0</v>
      </c>
    </row>
    <row r="21" spans="1:12" ht="13.5">
      <c r="A21" s="20" t="s">
        <v>25</v>
      </c>
      <c r="B21" s="32">
        <v>4098</v>
      </c>
      <c r="C21" s="32">
        <v>2393</v>
      </c>
      <c r="D21" s="33">
        <v>4098</v>
      </c>
      <c r="E21" s="33">
        <v>2393</v>
      </c>
      <c r="F21" s="12">
        <f t="shared" si="0"/>
        <v>0</v>
      </c>
      <c r="G21" s="12">
        <f t="shared" si="1"/>
        <v>0</v>
      </c>
      <c r="H21" s="12">
        <f t="shared" si="2"/>
        <v>0</v>
      </c>
      <c r="I21" s="12">
        <f t="shared" si="3"/>
        <v>0</v>
      </c>
      <c r="J21" s="1">
        <f t="shared" si="4"/>
        <v>0</v>
      </c>
      <c r="K21" s="1">
        <f t="shared" si="5"/>
        <v>0</v>
      </c>
      <c r="L21" s="13">
        <f t="shared" si="6"/>
        <v>0</v>
      </c>
    </row>
    <row r="22" spans="1:12" ht="13.5">
      <c r="A22" s="20" t="s">
        <v>26</v>
      </c>
      <c r="B22" s="32">
        <v>207</v>
      </c>
      <c r="C22" s="32">
        <v>22</v>
      </c>
      <c r="D22" s="33">
        <v>207</v>
      </c>
      <c r="E22" s="33">
        <v>22</v>
      </c>
      <c r="F22" s="12">
        <f t="shared" si="0"/>
        <v>0</v>
      </c>
      <c r="G22" s="12">
        <f t="shared" si="1"/>
        <v>0</v>
      </c>
      <c r="H22" s="12">
        <f t="shared" si="2"/>
        <v>0</v>
      </c>
      <c r="I22" s="12">
        <f t="shared" si="3"/>
        <v>0</v>
      </c>
      <c r="J22" s="1">
        <f t="shared" si="4"/>
        <v>0</v>
      </c>
      <c r="K22" s="1">
        <f t="shared" si="5"/>
        <v>0</v>
      </c>
      <c r="L22" s="13">
        <f t="shared" si="6"/>
        <v>0</v>
      </c>
    </row>
    <row r="23" spans="1:12" ht="13.5">
      <c r="A23" s="20" t="s">
        <v>27</v>
      </c>
      <c r="B23" s="32">
        <v>0</v>
      </c>
      <c r="C23" s="32">
        <v>0</v>
      </c>
      <c r="D23" s="33">
        <v>0</v>
      </c>
      <c r="E23" s="33">
        <v>0</v>
      </c>
      <c r="F23" s="12">
        <f>D23-B23</f>
        <v>0</v>
      </c>
      <c r="G23" s="12">
        <f>E23-C23</f>
        <v>0</v>
      </c>
      <c r="H23" s="12">
        <f t="shared" si="2"/>
        <v>0</v>
      </c>
      <c r="I23" s="12">
        <f t="shared" si="3"/>
        <v>0</v>
      </c>
      <c r="J23" s="1">
        <f>H23+I23</f>
        <v>0</v>
      </c>
      <c r="K23" s="1">
        <f>J23*$K$2</f>
        <v>0</v>
      </c>
      <c r="L23" s="13">
        <f>J23+K23</f>
        <v>0</v>
      </c>
    </row>
    <row r="24" spans="1:12" ht="13.5">
      <c r="A24" s="20" t="s">
        <v>28</v>
      </c>
      <c r="B24" s="32">
        <v>3250</v>
      </c>
      <c r="C24" s="32">
        <v>652</v>
      </c>
      <c r="D24" s="33">
        <v>3250</v>
      </c>
      <c r="E24" s="33">
        <v>652</v>
      </c>
      <c r="F24" s="28">
        <f t="shared" si="0"/>
        <v>0</v>
      </c>
      <c r="G24" s="28">
        <f t="shared" si="1"/>
        <v>0</v>
      </c>
      <c r="H24" s="12">
        <f t="shared" si="2"/>
        <v>0</v>
      </c>
      <c r="I24" s="12">
        <f t="shared" si="3"/>
        <v>0</v>
      </c>
      <c r="J24" s="1">
        <f t="shared" si="4"/>
        <v>0</v>
      </c>
      <c r="K24" s="1">
        <f t="shared" si="5"/>
        <v>0</v>
      </c>
      <c r="L24" s="13">
        <f t="shared" si="6"/>
        <v>0</v>
      </c>
    </row>
    <row r="25" spans="1:12" ht="13.5">
      <c r="A25" s="20" t="s">
        <v>28</v>
      </c>
      <c r="B25" s="32">
        <v>369</v>
      </c>
      <c r="C25" s="32">
        <v>101</v>
      </c>
      <c r="D25" s="33">
        <v>369</v>
      </c>
      <c r="E25" s="33">
        <v>101</v>
      </c>
      <c r="F25" s="12">
        <f t="shared" si="0"/>
        <v>0</v>
      </c>
      <c r="G25" s="12">
        <f t="shared" si="1"/>
        <v>0</v>
      </c>
      <c r="H25" s="12">
        <f t="shared" si="2"/>
        <v>0</v>
      </c>
      <c r="I25" s="12">
        <f t="shared" si="3"/>
        <v>0</v>
      </c>
      <c r="J25" s="1">
        <f t="shared" si="4"/>
        <v>0</v>
      </c>
      <c r="K25" s="1">
        <f t="shared" si="5"/>
        <v>0</v>
      </c>
      <c r="L25" s="13">
        <f t="shared" si="6"/>
        <v>0</v>
      </c>
    </row>
    <row r="26" spans="1:12" ht="13.5">
      <c r="A26" s="20" t="s">
        <v>29</v>
      </c>
      <c r="B26" s="32">
        <v>811</v>
      </c>
      <c r="C26" s="32">
        <v>398</v>
      </c>
      <c r="D26" s="33">
        <v>811</v>
      </c>
      <c r="E26" s="33">
        <v>398</v>
      </c>
      <c r="F26" s="12">
        <f t="shared" si="0"/>
        <v>0</v>
      </c>
      <c r="G26" s="12">
        <f t="shared" si="1"/>
        <v>0</v>
      </c>
      <c r="H26" s="12">
        <f t="shared" si="2"/>
        <v>0</v>
      </c>
      <c r="I26" s="12">
        <f t="shared" si="3"/>
        <v>0</v>
      </c>
      <c r="J26" s="1">
        <f t="shared" si="4"/>
        <v>0</v>
      </c>
      <c r="K26" s="1">
        <f t="shared" si="5"/>
        <v>0</v>
      </c>
      <c r="L26" s="13">
        <f t="shared" si="6"/>
        <v>0</v>
      </c>
    </row>
    <row r="27" spans="1:12" ht="13.5">
      <c r="A27" s="20" t="s">
        <v>30</v>
      </c>
      <c r="B27" s="32">
        <v>7369</v>
      </c>
      <c r="C27" s="32">
        <v>2242</v>
      </c>
      <c r="D27" s="33">
        <v>7374</v>
      </c>
      <c r="E27" s="33">
        <v>2242</v>
      </c>
      <c r="F27" s="12">
        <f t="shared" si="0"/>
        <v>5</v>
      </c>
      <c r="G27" s="12">
        <f t="shared" si="1"/>
        <v>0</v>
      </c>
      <c r="H27" s="12">
        <f t="shared" si="2"/>
        <v>31.400000000000002</v>
      </c>
      <c r="I27" s="12">
        <f t="shared" si="3"/>
        <v>0</v>
      </c>
      <c r="J27" s="1">
        <f t="shared" si="4"/>
        <v>31.400000000000002</v>
      </c>
      <c r="K27" s="1">
        <f t="shared" si="5"/>
        <v>2.512</v>
      </c>
      <c r="L27" s="13">
        <f t="shared" si="6"/>
        <v>33.912</v>
      </c>
    </row>
    <row r="28" spans="1:12" ht="13.5">
      <c r="A28" s="20" t="s">
        <v>31</v>
      </c>
      <c r="B28" s="32">
        <v>6328</v>
      </c>
      <c r="C28" s="32">
        <v>571</v>
      </c>
      <c r="D28" s="33">
        <v>6328</v>
      </c>
      <c r="E28" s="33">
        <v>571</v>
      </c>
      <c r="F28" s="12">
        <f t="shared" si="0"/>
        <v>0</v>
      </c>
      <c r="G28" s="12">
        <f t="shared" si="1"/>
        <v>0</v>
      </c>
      <c r="H28" s="12">
        <f t="shared" si="2"/>
        <v>0</v>
      </c>
      <c r="I28" s="12">
        <f t="shared" si="3"/>
        <v>0</v>
      </c>
      <c r="J28" s="1">
        <f t="shared" si="4"/>
        <v>0</v>
      </c>
      <c r="K28" s="1">
        <f t="shared" si="5"/>
        <v>0</v>
      </c>
      <c r="L28" s="13">
        <f t="shared" si="6"/>
        <v>0</v>
      </c>
    </row>
    <row r="29" spans="1:12" ht="13.5">
      <c r="A29" s="20" t="s">
        <v>32</v>
      </c>
      <c r="B29" s="32">
        <v>1150</v>
      </c>
      <c r="C29" s="32">
        <v>210</v>
      </c>
      <c r="D29" s="33">
        <v>1150</v>
      </c>
      <c r="E29" s="33">
        <v>210</v>
      </c>
      <c r="F29" s="12">
        <f t="shared" si="0"/>
        <v>0</v>
      </c>
      <c r="G29" s="12">
        <f t="shared" si="1"/>
        <v>0</v>
      </c>
      <c r="H29" s="12">
        <f t="shared" si="2"/>
        <v>0</v>
      </c>
      <c r="I29" s="12">
        <f t="shared" si="3"/>
        <v>0</v>
      </c>
      <c r="J29" s="1">
        <f t="shared" si="4"/>
        <v>0</v>
      </c>
      <c r="K29" s="1">
        <f t="shared" si="5"/>
        <v>0</v>
      </c>
      <c r="L29" s="13">
        <f t="shared" si="6"/>
        <v>0</v>
      </c>
    </row>
    <row r="30" spans="1:12" ht="13.5">
      <c r="A30" s="20" t="s">
        <v>33</v>
      </c>
      <c r="B30" s="32">
        <v>2955</v>
      </c>
      <c r="C30" s="32">
        <v>580</v>
      </c>
      <c r="D30" s="33">
        <v>2955</v>
      </c>
      <c r="E30" s="33">
        <v>580</v>
      </c>
      <c r="F30" s="12">
        <f t="shared" si="0"/>
        <v>0</v>
      </c>
      <c r="G30" s="12">
        <f t="shared" si="1"/>
        <v>0</v>
      </c>
      <c r="H30" s="12">
        <f t="shared" si="2"/>
        <v>0</v>
      </c>
      <c r="I30" s="12">
        <f t="shared" si="3"/>
        <v>0</v>
      </c>
      <c r="J30" s="1">
        <f t="shared" si="4"/>
        <v>0</v>
      </c>
      <c r="K30" s="1">
        <f t="shared" si="5"/>
        <v>0</v>
      </c>
      <c r="L30" s="13">
        <f t="shared" si="6"/>
        <v>0</v>
      </c>
    </row>
    <row r="31" spans="1:12" ht="13.5">
      <c r="A31" s="20" t="s">
        <v>34</v>
      </c>
      <c r="B31" s="32">
        <v>10340</v>
      </c>
      <c r="C31" s="32">
        <v>4331</v>
      </c>
      <c r="D31" s="33">
        <v>10342</v>
      </c>
      <c r="E31" s="33">
        <v>4333</v>
      </c>
      <c r="F31" s="12">
        <f t="shared" si="0"/>
        <v>2</v>
      </c>
      <c r="G31" s="12">
        <f t="shared" si="1"/>
        <v>2</v>
      </c>
      <c r="H31" s="12">
        <f t="shared" si="2"/>
        <v>12.56</v>
      </c>
      <c r="I31" s="12">
        <f t="shared" si="3"/>
        <v>7.68</v>
      </c>
      <c r="J31" s="1">
        <f t="shared" si="4"/>
        <v>20.240000000000002</v>
      </c>
      <c r="K31" s="1">
        <f t="shared" si="5"/>
        <v>1.6192000000000002</v>
      </c>
      <c r="L31" s="13">
        <f t="shared" si="6"/>
        <v>21.8592</v>
      </c>
    </row>
    <row r="32" spans="1:12" ht="13.5">
      <c r="A32" s="20" t="s">
        <v>35</v>
      </c>
      <c r="B32" s="32">
        <v>22061</v>
      </c>
      <c r="C32" s="32">
        <v>9584</v>
      </c>
      <c r="D32" s="33">
        <v>22103</v>
      </c>
      <c r="E32" s="33">
        <v>9606</v>
      </c>
      <c r="F32" s="12">
        <f t="shared" si="0"/>
        <v>42</v>
      </c>
      <c r="G32" s="12">
        <f t="shared" si="1"/>
        <v>22</v>
      </c>
      <c r="H32" s="12">
        <f t="shared" si="2"/>
        <v>263.76</v>
      </c>
      <c r="I32" s="12">
        <f t="shared" si="3"/>
        <v>84.47999999999999</v>
      </c>
      <c r="J32" s="1">
        <f t="shared" si="4"/>
        <v>348.24</v>
      </c>
      <c r="K32" s="1">
        <f t="shared" si="5"/>
        <v>27.8592</v>
      </c>
      <c r="L32" s="13">
        <f t="shared" si="6"/>
        <v>376.0992</v>
      </c>
    </row>
    <row r="33" spans="1:12" ht="13.5">
      <c r="A33" s="20" t="s">
        <v>76</v>
      </c>
      <c r="B33" s="32">
        <v>33</v>
      </c>
      <c r="C33" s="32">
        <v>19</v>
      </c>
      <c r="D33" s="33">
        <v>33</v>
      </c>
      <c r="E33" s="33">
        <v>19</v>
      </c>
      <c r="F33" s="12">
        <f t="shared" si="0"/>
        <v>0</v>
      </c>
      <c r="G33" s="12">
        <f t="shared" si="1"/>
        <v>0</v>
      </c>
      <c r="H33" s="12">
        <f t="shared" si="2"/>
        <v>0</v>
      </c>
      <c r="I33" s="12">
        <f t="shared" si="3"/>
        <v>0</v>
      </c>
      <c r="J33" s="1">
        <f t="shared" si="4"/>
        <v>0</v>
      </c>
      <c r="K33" s="1">
        <f t="shared" si="5"/>
        <v>0</v>
      </c>
      <c r="L33" s="13">
        <f t="shared" si="6"/>
        <v>0</v>
      </c>
    </row>
    <row r="34" spans="1:12" ht="13.5">
      <c r="A34" s="20" t="s">
        <v>36</v>
      </c>
      <c r="B34" s="32">
        <v>11642</v>
      </c>
      <c r="C34" s="32">
        <v>4343</v>
      </c>
      <c r="D34" s="33">
        <v>11642</v>
      </c>
      <c r="E34" s="33">
        <v>4343</v>
      </c>
      <c r="F34" s="12">
        <f t="shared" si="0"/>
        <v>0</v>
      </c>
      <c r="G34" s="12">
        <f t="shared" si="1"/>
        <v>0</v>
      </c>
      <c r="H34" s="12">
        <f t="shared" si="2"/>
        <v>0</v>
      </c>
      <c r="I34" s="12">
        <f t="shared" si="3"/>
        <v>0</v>
      </c>
      <c r="J34" s="1">
        <f>H34+I34</f>
        <v>0</v>
      </c>
      <c r="K34" s="1">
        <f t="shared" si="5"/>
        <v>0</v>
      </c>
      <c r="L34" s="13">
        <f aca="true" t="shared" si="7" ref="L34:L70">J34+K34</f>
        <v>0</v>
      </c>
    </row>
    <row r="35" spans="1:12" ht="13.5">
      <c r="A35" s="20" t="s">
        <v>37</v>
      </c>
      <c r="B35" s="32">
        <v>1998</v>
      </c>
      <c r="C35" s="32">
        <v>1004</v>
      </c>
      <c r="D35" s="33">
        <v>1998</v>
      </c>
      <c r="E35" s="33">
        <v>1004</v>
      </c>
      <c r="F35" s="12">
        <f t="shared" si="0"/>
        <v>0</v>
      </c>
      <c r="G35" s="12">
        <f t="shared" si="1"/>
        <v>0</v>
      </c>
      <c r="H35" s="12">
        <f aca="true" t="shared" si="8" ref="H35:H58">F35*$D$79</f>
        <v>0</v>
      </c>
      <c r="I35" s="12">
        <f aca="true" t="shared" si="9" ref="I35:I69">G35*$E$79</f>
        <v>0</v>
      </c>
      <c r="J35" s="1">
        <f>H35+I35</f>
        <v>0</v>
      </c>
      <c r="K35" s="1">
        <f t="shared" si="5"/>
        <v>0</v>
      </c>
      <c r="L35" s="13">
        <f t="shared" si="7"/>
        <v>0</v>
      </c>
    </row>
    <row r="36" spans="1:12" ht="13.5">
      <c r="A36" s="20" t="s">
        <v>38</v>
      </c>
      <c r="B36" s="32">
        <v>4819</v>
      </c>
      <c r="C36" s="32">
        <v>1718</v>
      </c>
      <c r="D36" s="33">
        <v>4819</v>
      </c>
      <c r="E36" s="33">
        <v>1718</v>
      </c>
      <c r="F36" s="12">
        <f t="shared" si="0"/>
        <v>0</v>
      </c>
      <c r="G36" s="12">
        <f t="shared" si="1"/>
        <v>0</v>
      </c>
      <c r="H36" s="12">
        <f t="shared" si="8"/>
        <v>0</v>
      </c>
      <c r="I36" s="12">
        <f t="shared" si="9"/>
        <v>0</v>
      </c>
      <c r="J36" s="1">
        <f t="shared" si="4"/>
        <v>0</v>
      </c>
      <c r="K36" s="1">
        <f aca="true" t="shared" si="10" ref="K36:K74">J36*$K$2</f>
        <v>0</v>
      </c>
      <c r="L36" s="13">
        <f t="shared" si="7"/>
        <v>0</v>
      </c>
    </row>
    <row r="37" spans="1:12" ht="13.5">
      <c r="A37" s="20" t="s">
        <v>39</v>
      </c>
      <c r="B37" s="32">
        <v>18530</v>
      </c>
      <c r="C37" s="32">
        <v>7913</v>
      </c>
      <c r="D37" s="33">
        <v>19021</v>
      </c>
      <c r="E37" s="33">
        <v>8145</v>
      </c>
      <c r="F37" s="12">
        <f t="shared" si="0"/>
        <v>491</v>
      </c>
      <c r="G37" s="12">
        <f t="shared" si="1"/>
        <v>232</v>
      </c>
      <c r="H37" s="12">
        <f t="shared" si="8"/>
        <v>3083.48</v>
      </c>
      <c r="I37" s="12">
        <f t="shared" si="9"/>
        <v>890.88</v>
      </c>
      <c r="J37" s="1">
        <f t="shared" si="4"/>
        <v>3974.36</v>
      </c>
      <c r="K37" s="1">
        <f t="shared" si="10"/>
        <v>317.9488</v>
      </c>
      <c r="L37" s="13">
        <f t="shared" si="7"/>
        <v>4292.3088</v>
      </c>
    </row>
    <row r="38" spans="1:12" ht="13.5">
      <c r="A38" s="20" t="s">
        <v>40</v>
      </c>
      <c r="B38" s="32">
        <v>34174</v>
      </c>
      <c r="C38" s="32">
        <v>11643</v>
      </c>
      <c r="D38" s="33">
        <v>34178</v>
      </c>
      <c r="E38" s="33">
        <v>11645</v>
      </c>
      <c r="F38" s="12">
        <f t="shared" si="0"/>
        <v>4</v>
      </c>
      <c r="G38" s="12">
        <f t="shared" si="1"/>
        <v>2</v>
      </c>
      <c r="H38" s="12">
        <f t="shared" si="8"/>
        <v>25.12</v>
      </c>
      <c r="I38" s="12">
        <f t="shared" si="9"/>
        <v>7.68</v>
      </c>
      <c r="J38" s="1">
        <f t="shared" si="4"/>
        <v>32.8</v>
      </c>
      <c r="K38" s="1">
        <f t="shared" si="10"/>
        <v>2.6239999999999997</v>
      </c>
      <c r="L38" s="13">
        <f t="shared" si="7"/>
        <v>35.424</v>
      </c>
    </row>
    <row r="39" spans="1:12" ht="13.5">
      <c r="A39" s="20" t="s">
        <v>41</v>
      </c>
      <c r="B39" s="32">
        <v>12821</v>
      </c>
      <c r="C39" s="32">
        <v>3795</v>
      </c>
      <c r="D39" s="33">
        <v>12821</v>
      </c>
      <c r="E39" s="33">
        <v>3795</v>
      </c>
      <c r="F39" s="12">
        <f t="shared" si="0"/>
        <v>0</v>
      </c>
      <c r="G39" s="12">
        <f t="shared" si="1"/>
        <v>0</v>
      </c>
      <c r="H39" s="12">
        <f t="shared" si="8"/>
        <v>0</v>
      </c>
      <c r="I39" s="12">
        <f t="shared" si="9"/>
        <v>0</v>
      </c>
      <c r="J39" s="1">
        <f t="shared" si="4"/>
        <v>0</v>
      </c>
      <c r="K39" s="1">
        <f t="shared" si="10"/>
        <v>0</v>
      </c>
      <c r="L39" s="13">
        <f t="shared" si="7"/>
        <v>0</v>
      </c>
    </row>
    <row r="40" spans="1:12" ht="13.5">
      <c r="A40" s="20" t="s">
        <v>42</v>
      </c>
      <c r="B40" s="32">
        <v>5920</v>
      </c>
      <c r="C40" s="32">
        <v>1410</v>
      </c>
      <c r="D40" s="33">
        <v>5920</v>
      </c>
      <c r="E40" s="33">
        <v>1410</v>
      </c>
      <c r="F40" s="12">
        <f t="shared" si="0"/>
        <v>0</v>
      </c>
      <c r="G40" s="12">
        <f t="shared" si="1"/>
        <v>0</v>
      </c>
      <c r="H40" s="12">
        <f t="shared" si="8"/>
        <v>0</v>
      </c>
      <c r="I40" s="12">
        <f t="shared" si="9"/>
        <v>0</v>
      </c>
      <c r="J40" s="1">
        <f t="shared" si="4"/>
        <v>0</v>
      </c>
      <c r="K40" s="1">
        <f t="shared" si="10"/>
        <v>0</v>
      </c>
      <c r="L40" s="13">
        <f t="shared" si="7"/>
        <v>0</v>
      </c>
    </row>
    <row r="41" spans="1:12" ht="13.5">
      <c r="A41" s="20" t="s">
        <v>43</v>
      </c>
      <c r="B41" s="32">
        <v>6838</v>
      </c>
      <c r="C41" s="32">
        <v>2593</v>
      </c>
      <c r="D41" s="33">
        <v>6838</v>
      </c>
      <c r="E41" s="33">
        <v>2593</v>
      </c>
      <c r="F41" s="12">
        <f t="shared" si="0"/>
        <v>0</v>
      </c>
      <c r="G41" s="12">
        <f t="shared" si="1"/>
        <v>0</v>
      </c>
      <c r="H41" s="12">
        <f t="shared" si="8"/>
        <v>0</v>
      </c>
      <c r="I41" s="12">
        <f t="shared" si="9"/>
        <v>0</v>
      </c>
      <c r="J41" s="1">
        <f t="shared" si="4"/>
        <v>0</v>
      </c>
      <c r="K41" s="1">
        <f t="shared" si="10"/>
        <v>0</v>
      </c>
      <c r="L41" s="13">
        <f t="shared" si="7"/>
        <v>0</v>
      </c>
    </row>
    <row r="42" spans="1:12" ht="13.5">
      <c r="A42" s="20" t="s">
        <v>44</v>
      </c>
      <c r="B42" s="32">
        <v>15254</v>
      </c>
      <c r="C42" s="32">
        <v>8971</v>
      </c>
      <c r="D42" s="33">
        <v>15331</v>
      </c>
      <c r="E42" s="33">
        <v>8996</v>
      </c>
      <c r="F42" s="12">
        <f t="shared" si="0"/>
        <v>77</v>
      </c>
      <c r="G42" s="12">
        <f t="shared" si="1"/>
        <v>25</v>
      </c>
      <c r="H42" s="12">
        <f t="shared" si="8"/>
        <v>483.56</v>
      </c>
      <c r="I42" s="12">
        <f t="shared" si="9"/>
        <v>96</v>
      </c>
      <c r="J42" s="1">
        <f t="shared" si="4"/>
        <v>579.56</v>
      </c>
      <c r="K42" s="1">
        <f t="shared" si="10"/>
        <v>46.364799999999995</v>
      </c>
      <c r="L42" s="13">
        <f t="shared" si="7"/>
        <v>625.9247999999999</v>
      </c>
    </row>
    <row r="43" spans="1:12" ht="13.5">
      <c r="A43" s="20" t="s">
        <v>45</v>
      </c>
      <c r="B43" s="32">
        <v>5642</v>
      </c>
      <c r="C43" s="32">
        <v>2531</v>
      </c>
      <c r="D43" s="33">
        <v>5844</v>
      </c>
      <c r="E43" s="33">
        <v>2623</v>
      </c>
      <c r="F43" s="12">
        <f t="shared" si="0"/>
        <v>202</v>
      </c>
      <c r="G43" s="12">
        <f t="shared" si="1"/>
        <v>92</v>
      </c>
      <c r="H43" s="12">
        <f t="shared" si="8"/>
        <v>1268.56</v>
      </c>
      <c r="I43" s="12">
        <f t="shared" si="9"/>
        <v>353.28</v>
      </c>
      <c r="J43" s="1">
        <f t="shared" si="4"/>
        <v>1621.84</v>
      </c>
      <c r="K43" s="1">
        <f t="shared" si="10"/>
        <v>129.7472</v>
      </c>
      <c r="L43" s="13">
        <f t="shared" si="7"/>
        <v>1751.5872</v>
      </c>
    </row>
    <row r="44" spans="1:12" ht="13.5">
      <c r="A44" s="20" t="s">
        <v>46</v>
      </c>
      <c r="B44" s="32">
        <v>1839</v>
      </c>
      <c r="C44" s="32">
        <v>1031</v>
      </c>
      <c r="D44" s="33">
        <v>2706</v>
      </c>
      <c r="E44" s="33">
        <v>1481</v>
      </c>
      <c r="F44" s="12">
        <f t="shared" si="0"/>
        <v>867</v>
      </c>
      <c r="G44" s="12">
        <f t="shared" si="1"/>
        <v>450</v>
      </c>
      <c r="H44" s="12">
        <f t="shared" si="8"/>
        <v>5444.76</v>
      </c>
      <c r="I44" s="12">
        <f t="shared" si="9"/>
        <v>1728</v>
      </c>
      <c r="J44" s="1">
        <f t="shared" si="4"/>
        <v>7172.76</v>
      </c>
      <c r="K44" s="1">
        <f t="shared" si="10"/>
        <v>573.8208000000001</v>
      </c>
      <c r="L44" s="13">
        <f t="shared" si="7"/>
        <v>7746.580800000001</v>
      </c>
    </row>
    <row r="45" spans="1:12" ht="13.5">
      <c r="A45" s="20" t="s">
        <v>47</v>
      </c>
      <c r="B45" s="32">
        <v>13</v>
      </c>
      <c r="C45" s="32">
        <v>10</v>
      </c>
      <c r="D45" s="33">
        <v>13</v>
      </c>
      <c r="E45" s="33">
        <v>10</v>
      </c>
      <c r="F45" s="12">
        <f t="shared" si="0"/>
        <v>0</v>
      </c>
      <c r="G45" s="12">
        <f t="shared" si="1"/>
        <v>0</v>
      </c>
      <c r="H45" s="12">
        <f t="shared" si="8"/>
        <v>0</v>
      </c>
      <c r="I45" s="12">
        <f t="shared" si="9"/>
        <v>0</v>
      </c>
      <c r="J45" s="1">
        <f t="shared" si="4"/>
        <v>0</v>
      </c>
      <c r="K45" s="1">
        <f t="shared" si="10"/>
        <v>0</v>
      </c>
      <c r="L45" s="13">
        <f t="shared" si="7"/>
        <v>0</v>
      </c>
    </row>
    <row r="46" spans="1:12" ht="13.5">
      <c r="A46" s="20" t="s">
        <v>48</v>
      </c>
      <c r="B46" s="32">
        <v>23125</v>
      </c>
      <c r="C46" s="32">
        <v>9344</v>
      </c>
      <c r="D46" s="33">
        <v>23125</v>
      </c>
      <c r="E46" s="33">
        <v>9344</v>
      </c>
      <c r="F46" s="12">
        <f t="shared" si="0"/>
        <v>0</v>
      </c>
      <c r="G46" s="12">
        <f t="shared" si="1"/>
        <v>0</v>
      </c>
      <c r="H46" s="12">
        <f t="shared" si="8"/>
        <v>0</v>
      </c>
      <c r="I46" s="12">
        <f t="shared" si="9"/>
        <v>0</v>
      </c>
      <c r="J46" s="1">
        <f t="shared" si="4"/>
        <v>0</v>
      </c>
      <c r="K46" s="1">
        <f t="shared" si="10"/>
        <v>0</v>
      </c>
      <c r="L46" s="13">
        <f t="shared" si="7"/>
        <v>0</v>
      </c>
    </row>
    <row r="47" spans="1:12" ht="13.5">
      <c r="A47" s="20" t="s">
        <v>49</v>
      </c>
      <c r="B47" s="32">
        <v>78</v>
      </c>
      <c r="C47" s="32">
        <v>38</v>
      </c>
      <c r="D47" s="33">
        <v>78</v>
      </c>
      <c r="E47" s="33">
        <v>38</v>
      </c>
      <c r="F47" s="12">
        <f aca="true" t="shared" si="11" ref="F47:G53">D47-B47</f>
        <v>0</v>
      </c>
      <c r="G47" s="12">
        <f t="shared" si="11"/>
        <v>0</v>
      </c>
      <c r="H47" s="12">
        <f t="shared" si="8"/>
        <v>0</v>
      </c>
      <c r="I47" s="12">
        <f t="shared" si="9"/>
        <v>0</v>
      </c>
      <c r="J47" s="1">
        <f aca="true" t="shared" si="12" ref="J47:J53">H47+I47</f>
        <v>0</v>
      </c>
      <c r="K47" s="1">
        <f>J47*$K$2</f>
        <v>0</v>
      </c>
      <c r="L47" s="13">
        <f t="shared" si="7"/>
        <v>0</v>
      </c>
    </row>
    <row r="48" spans="1:12" ht="13.5">
      <c r="A48" s="20" t="s">
        <v>49</v>
      </c>
      <c r="B48" s="32">
        <v>793</v>
      </c>
      <c r="C48" s="32">
        <v>233</v>
      </c>
      <c r="D48" s="33">
        <v>793</v>
      </c>
      <c r="E48" s="33">
        <v>233</v>
      </c>
      <c r="F48" s="12">
        <f t="shared" si="11"/>
        <v>0</v>
      </c>
      <c r="G48" s="12">
        <f t="shared" si="11"/>
        <v>0</v>
      </c>
      <c r="H48" s="12">
        <f t="shared" si="8"/>
        <v>0</v>
      </c>
      <c r="I48" s="12">
        <f t="shared" si="9"/>
        <v>0</v>
      </c>
      <c r="J48" s="1">
        <f t="shared" si="12"/>
        <v>0</v>
      </c>
      <c r="K48" s="1">
        <f t="shared" si="10"/>
        <v>0</v>
      </c>
      <c r="L48" s="13">
        <f t="shared" si="7"/>
        <v>0</v>
      </c>
    </row>
    <row r="49" spans="1:12" ht="13.5">
      <c r="A49" s="20" t="s">
        <v>50</v>
      </c>
      <c r="B49" s="32">
        <v>8705</v>
      </c>
      <c r="C49" s="32">
        <v>4875</v>
      </c>
      <c r="D49" s="33">
        <v>8705</v>
      </c>
      <c r="E49" s="33">
        <v>4875</v>
      </c>
      <c r="F49" s="12">
        <f t="shared" si="11"/>
        <v>0</v>
      </c>
      <c r="G49" s="12">
        <f t="shared" si="11"/>
        <v>0</v>
      </c>
      <c r="H49" s="12">
        <f t="shared" si="8"/>
        <v>0</v>
      </c>
      <c r="I49" s="12">
        <f t="shared" si="9"/>
        <v>0</v>
      </c>
      <c r="J49" s="1">
        <f t="shared" si="12"/>
        <v>0</v>
      </c>
      <c r="K49" s="1">
        <f>J49*$K$2</f>
        <v>0</v>
      </c>
      <c r="L49" s="13">
        <f>J49+K49</f>
        <v>0</v>
      </c>
    </row>
    <row r="50" spans="1:12" ht="16.5">
      <c r="A50" s="30" t="s">
        <v>82</v>
      </c>
      <c r="B50" s="32">
        <v>67</v>
      </c>
      <c r="C50" s="32">
        <v>29</v>
      </c>
      <c r="D50" s="33">
        <v>67</v>
      </c>
      <c r="E50" s="33">
        <v>29</v>
      </c>
      <c r="F50" s="12">
        <f>D50-B50</f>
        <v>0</v>
      </c>
      <c r="G50" s="12">
        <f>E50-C50</f>
        <v>0</v>
      </c>
      <c r="H50" s="12">
        <f>F50*$D$79</f>
        <v>0</v>
      </c>
      <c r="I50" s="12">
        <f>G50*$E$79</f>
        <v>0</v>
      </c>
      <c r="J50" s="1">
        <f>H50+I50</f>
        <v>0</v>
      </c>
      <c r="K50" s="1">
        <f>J50*$K$2</f>
        <v>0</v>
      </c>
      <c r="L50" s="13">
        <f>J50+K50</f>
        <v>0</v>
      </c>
    </row>
    <row r="51" spans="1:12" ht="13.5">
      <c r="A51" s="30" t="s">
        <v>79</v>
      </c>
      <c r="B51" s="32">
        <v>2702</v>
      </c>
      <c r="C51" s="32">
        <v>887</v>
      </c>
      <c r="D51" s="33">
        <v>2717</v>
      </c>
      <c r="E51" s="33">
        <v>895</v>
      </c>
      <c r="F51" s="12">
        <f t="shared" si="11"/>
        <v>15</v>
      </c>
      <c r="G51" s="12">
        <f t="shared" si="11"/>
        <v>8</v>
      </c>
      <c r="H51" s="12">
        <f t="shared" si="8"/>
        <v>94.2</v>
      </c>
      <c r="I51" s="12">
        <f t="shared" si="9"/>
        <v>30.72</v>
      </c>
      <c r="J51" s="1">
        <f t="shared" si="12"/>
        <v>124.92</v>
      </c>
      <c r="K51" s="1">
        <f>J51*$K$2</f>
        <v>9.9936</v>
      </c>
      <c r="L51" s="13">
        <f>J51+K51</f>
        <v>134.9136</v>
      </c>
    </row>
    <row r="52" spans="1:12" ht="13.5">
      <c r="A52" s="30" t="s">
        <v>73</v>
      </c>
      <c r="B52" s="32">
        <v>1924</v>
      </c>
      <c r="C52" s="32">
        <v>647</v>
      </c>
      <c r="D52" s="33">
        <v>1924</v>
      </c>
      <c r="E52" s="33">
        <v>647</v>
      </c>
      <c r="F52" s="12">
        <f t="shared" si="11"/>
        <v>0</v>
      </c>
      <c r="G52" s="12">
        <f t="shared" si="11"/>
        <v>0</v>
      </c>
      <c r="H52" s="12">
        <f t="shared" si="8"/>
        <v>0</v>
      </c>
      <c r="I52" s="12">
        <f t="shared" si="9"/>
        <v>0</v>
      </c>
      <c r="J52" s="1">
        <f t="shared" si="12"/>
        <v>0</v>
      </c>
      <c r="K52" s="1">
        <f>J52*$K$2</f>
        <v>0</v>
      </c>
      <c r="L52" s="13">
        <f>J52+K52</f>
        <v>0</v>
      </c>
    </row>
    <row r="53" spans="1:12" ht="13.5">
      <c r="A53" s="30" t="s">
        <v>81</v>
      </c>
      <c r="B53" s="32">
        <v>1344</v>
      </c>
      <c r="C53" s="32">
        <v>545</v>
      </c>
      <c r="D53" s="33">
        <v>1344</v>
      </c>
      <c r="E53" s="33">
        <v>545</v>
      </c>
      <c r="F53" s="12">
        <f t="shared" si="11"/>
        <v>0</v>
      </c>
      <c r="G53" s="12">
        <f t="shared" si="11"/>
        <v>0</v>
      </c>
      <c r="H53" s="12">
        <f t="shared" si="8"/>
        <v>0</v>
      </c>
      <c r="I53" s="12">
        <f t="shared" si="9"/>
        <v>0</v>
      </c>
      <c r="J53" s="1">
        <f t="shared" si="12"/>
        <v>0</v>
      </c>
      <c r="K53" s="1">
        <f>J53*$K$2</f>
        <v>0</v>
      </c>
      <c r="L53" s="13">
        <f>J53+K53</f>
        <v>0</v>
      </c>
    </row>
    <row r="54" spans="1:12" ht="13.5">
      <c r="A54" s="20" t="s">
        <v>52</v>
      </c>
      <c r="B54" s="32">
        <v>228</v>
      </c>
      <c r="C54" s="32">
        <v>58</v>
      </c>
      <c r="D54" s="33">
        <v>229</v>
      </c>
      <c r="E54" s="33">
        <v>59</v>
      </c>
      <c r="F54" s="12">
        <f t="shared" si="0"/>
        <v>1</v>
      </c>
      <c r="G54" s="12">
        <f t="shared" si="1"/>
        <v>1</v>
      </c>
      <c r="H54" s="12">
        <f t="shared" si="8"/>
        <v>6.28</v>
      </c>
      <c r="I54" s="12">
        <f t="shared" si="9"/>
        <v>3.84</v>
      </c>
      <c r="J54" s="1">
        <f aca="true" t="shared" si="13" ref="J54:J62">H54+I54</f>
        <v>10.120000000000001</v>
      </c>
      <c r="K54" s="1">
        <f t="shared" si="10"/>
        <v>0.8096000000000001</v>
      </c>
      <c r="L54" s="13">
        <f t="shared" si="7"/>
        <v>10.9296</v>
      </c>
    </row>
    <row r="55" spans="1:12" ht="13.5">
      <c r="A55" s="20" t="s">
        <v>53</v>
      </c>
      <c r="B55" s="32">
        <v>2106</v>
      </c>
      <c r="C55" s="32">
        <v>811</v>
      </c>
      <c r="D55" s="33">
        <v>2106</v>
      </c>
      <c r="E55" s="33">
        <v>811</v>
      </c>
      <c r="F55" s="12">
        <f t="shared" si="0"/>
        <v>0</v>
      </c>
      <c r="G55" s="12">
        <f t="shared" si="1"/>
        <v>0</v>
      </c>
      <c r="H55" s="12">
        <f t="shared" si="8"/>
        <v>0</v>
      </c>
      <c r="I55" s="12">
        <f t="shared" si="9"/>
        <v>0</v>
      </c>
      <c r="J55" s="1">
        <f t="shared" si="13"/>
        <v>0</v>
      </c>
      <c r="K55" s="1">
        <f t="shared" si="10"/>
        <v>0</v>
      </c>
      <c r="L55" s="13">
        <f t="shared" si="7"/>
        <v>0</v>
      </c>
    </row>
    <row r="56" spans="1:12" ht="13.5">
      <c r="A56" s="20" t="s">
        <v>54</v>
      </c>
      <c r="B56" s="32">
        <v>16442</v>
      </c>
      <c r="C56" s="32">
        <v>6439</v>
      </c>
      <c r="D56" s="33">
        <v>16444</v>
      </c>
      <c r="E56" s="33">
        <v>6441</v>
      </c>
      <c r="F56" s="12">
        <f t="shared" si="0"/>
        <v>2</v>
      </c>
      <c r="G56" s="12">
        <f t="shared" si="1"/>
        <v>2</v>
      </c>
      <c r="H56" s="12">
        <f t="shared" si="8"/>
        <v>12.56</v>
      </c>
      <c r="I56" s="12">
        <f t="shared" si="9"/>
        <v>7.68</v>
      </c>
      <c r="J56" s="1">
        <f>H56+I56</f>
        <v>20.240000000000002</v>
      </c>
      <c r="K56" s="1">
        <f t="shared" si="10"/>
        <v>1.6192000000000002</v>
      </c>
      <c r="L56" s="13">
        <f t="shared" si="7"/>
        <v>21.8592</v>
      </c>
    </row>
    <row r="57" spans="1:12" ht="13.5">
      <c r="A57" s="20" t="s">
        <v>80</v>
      </c>
      <c r="B57" s="32">
        <v>7800</v>
      </c>
      <c r="C57" s="32">
        <v>3006</v>
      </c>
      <c r="D57" s="33">
        <v>8855</v>
      </c>
      <c r="E57" s="33">
        <v>3424</v>
      </c>
      <c r="F57" s="12">
        <f>D57-B57</f>
        <v>1055</v>
      </c>
      <c r="G57" s="12">
        <f>E57-C57</f>
        <v>418</v>
      </c>
      <c r="H57" s="12">
        <f t="shared" si="8"/>
        <v>6625.400000000001</v>
      </c>
      <c r="I57" s="12">
        <f t="shared" si="9"/>
        <v>1605.12</v>
      </c>
      <c r="J57" s="1">
        <f>H57+I57</f>
        <v>8230.52</v>
      </c>
      <c r="K57" s="1">
        <f>J57*$K$2</f>
        <v>658.4416</v>
      </c>
      <c r="L57" s="13">
        <f>J57+K57</f>
        <v>8888.9616</v>
      </c>
    </row>
    <row r="58" spans="1:12" ht="13.5">
      <c r="A58" s="20" t="s">
        <v>55</v>
      </c>
      <c r="B58" s="32">
        <v>24171</v>
      </c>
      <c r="C58" s="32">
        <v>11354</v>
      </c>
      <c r="D58" s="33">
        <v>24185</v>
      </c>
      <c r="E58" s="33">
        <v>11366</v>
      </c>
      <c r="F58" s="12">
        <f t="shared" si="0"/>
        <v>14</v>
      </c>
      <c r="G58" s="12">
        <f t="shared" si="1"/>
        <v>12</v>
      </c>
      <c r="H58" s="12">
        <f t="shared" si="8"/>
        <v>87.92</v>
      </c>
      <c r="I58" s="12">
        <f t="shared" si="9"/>
        <v>46.08</v>
      </c>
      <c r="J58" s="1">
        <f>H58+I58</f>
        <v>134</v>
      </c>
      <c r="K58" s="1">
        <f t="shared" si="10"/>
        <v>10.72</v>
      </c>
      <c r="L58" s="13">
        <f t="shared" si="7"/>
        <v>144.72</v>
      </c>
    </row>
    <row r="59" spans="1:12" ht="13.5">
      <c r="A59" s="20" t="s">
        <v>78</v>
      </c>
      <c r="B59" s="32">
        <v>1790</v>
      </c>
      <c r="C59" s="32">
        <v>542</v>
      </c>
      <c r="D59" s="33">
        <v>1791</v>
      </c>
      <c r="E59" s="33">
        <v>542</v>
      </c>
      <c r="F59" s="12">
        <f>D59-B59</f>
        <v>1</v>
      </c>
      <c r="G59" s="12">
        <f>E59-C59</f>
        <v>0</v>
      </c>
      <c r="H59" s="12">
        <f aca="true" t="shared" si="14" ref="H59:H78">F59*$D$79</f>
        <v>6.28</v>
      </c>
      <c r="I59" s="12">
        <f t="shared" si="9"/>
        <v>0</v>
      </c>
      <c r="J59" s="1">
        <f>H59+I59</f>
        <v>6.28</v>
      </c>
      <c r="K59" s="1">
        <f>J59*$K$2</f>
        <v>0.5024000000000001</v>
      </c>
      <c r="L59" s="13">
        <f>J59+K59</f>
        <v>6.7824</v>
      </c>
    </row>
    <row r="60" spans="1:12" ht="16.5">
      <c r="A60" s="20" t="s">
        <v>83</v>
      </c>
      <c r="B60" s="32">
        <v>7616</v>
      </c>
      <c r="C60" s="32">
        <v>2584</v>
      </c>
      <c r="D60" s="33">
        <v>7632</v>
      </c>
      <c r="E60" s="33">
        <v>2589</v>
      </c>
      <c r="F60" s="12">
        <f>D60-B60</f>
        <v>16</v>
      </c>
      <c r="G60" s="12">
        <f>E60-C60</f>
        <v>5</v>
      </c>
      <c r="H60" s="12">
        <f>F60*$D$79</f>
        <v>100.48</v>
      </c>
      <c r="I60" s="12">
        <f>G60*$E$79</f>
        <v>19.2</v>
      </c>
      <c r="J60" s="1">
        <f>H60+I60</f>
        <v>119.68</v>
      </c>
      <c r="K60" s="1">
        <f>J60*$K$2</f>
        <v>9.5744</v>
      </c>
      <c r="L60" s="13">
        <f>J60+K60</f>
        <v>129.2544</v>
      </c>
    </row>
    <row r="61" spans="1:12" ht="13.5">
      <c r="A61" s="20" t="s">
        <v>56</v>
      </c>
      <c r="B61" s="32">
        <v>14793</v>
      </c>
      <c r="C61" s="32">
        <v>8158</v>
      </c>
      <c r="D61" s="33">
        <v>15861</v>
      </c>
      <c r="E61" s="33">
        <v>8710</v>
      </c>
      <c r="F61" s="12">
        <f t="shared" si="0"/>
        <v>1068</v>
      </c>
      <c r="G61" s="12">
        <f t="shared" si="1"/>
        <v>552</v>
      </c>
      <c r="H61" s="12">
        <f t="shared" si="14"/>
        <v>6707.04</v>
      </c>
      <c r="I61" s="12">
        <f t="shared" si="9"/>
        <v>2119.68</v>
      </c>
      <c r="J61" s="1">
        <f t="shared" si="13"/>
        <v>8826.72</v>
      </c>
      <c r="K61" s="1">
        <f t="shared" si="10"/>
        <v>706.1375999999999</v>
      </c>
      <c r="L61" s="13">
        <f t="shared" si="7"/>
        <v>9532.8576</v>
      </c>
    </row>
    <row r="62" spans="1:12" ht="13.5">
      <c r="A62" s="20" t="s">
        <v>57</v>
      </c>
      <c r="B62" s="32">
        <v>706</v>
      </c>
      <c r="C62" s="32">
        <v>348</v>
      </c>
      <c r="D62" s="33">
        <v>706</v>
      </c>
      <c r="E62" s="33">
        <v>348</v>
      </c>
      <c r="F62" s="12">
        <f t="shared" si="0"/>
        <v>0</v>
      </c>
      <c r="G62" s="12">
        <f t="shared" si="1"/>
        <v>0</v>
      </c>
      <c r="H62" s="12">
        <f t="shared" si="14"/>
        <v>0</v>
      </c>
      <c r="I62" s="12">
        <f t="shared" si="9"/>
        <v>0</v>
      </c>
      <c r="J62" s="1">
        <f t="shared" si="13"/>
        <v>0</v>
      </c>
      <c r="K62" s="1">
        <f t="shared" si="10"/>
        <v>0</v>
      </c>
      <c r="L62" s="13">
        <f t="shared" si="7"/>
        <v>0</v>
      </c>
    </row>
    <row r="63" spans="1:12" ht="13.5">
      <c r="A63" s="20" t="s">
        <v>58</v>
      </c>
      <c r="B63" s="32">
        <v>22163</v>
      </c>
      <c r="C63" s="32">
        <v>5852</v>
      </c>
      <c r="D63" s="33">
        <v>22163</v>
      </c>
      <c r="E63" s="33">
        <v>5852</v>
      </c>
      <c r="F63" s="12">
        <f t="shared" si="0"/>
        <v>0</v>
      </c>
      <c r="G63" s="12">
        <f t="shared" si="1"/>
        <v>0</v>
      </c>
      <c r="H63" s="12">
        <f t="shared" si="14"/>
        <v>0</v>
      </c>
      <c r="I63" s="12">
        <f t="shared" si="9"/>
        <v>0</v>
      </c>
      <c r="J63" s="1">
        <f t="shared" si="4"/>
        <v>0</v>
      </c>
      <c r="K63" s="1">
        <f t="shared" si="10"/>
        <v>0</v>
      </c>
      <c r="L63" s="13">
        <f t="shared" si="7"/>
        <v>0</v>
      </c>
    </row>
    <row r="64" spans="1:12" ht="13.5">
      <c r="A64" s="21" t="s">
        <v>51</v>
      </c>
      <c r="B64" s="32">
        <v>7136</v>
      </c>
      <c r="C64" s="32">
        <v>2274</v>
      </c>
      <c r="D64" s="33">
        <v>7203</v>
      </c>
      <c r="E64" s="33">
        <v>2288</v>
      </c>
      <c r="F64" s="12">
        <f>D64-B64</f>
        <v>67</v>
      </c>
      <c r="G64" s="12">
        <f>E64-C64</f>
        <v>14</v>
      </c>
      <c r="H64" s="12">
        <f t="shared" si="14"/>
        <v>420.76</v>
      </c>
      <c r="I64" s="12">
        <f t="shared" si="9"/>
        <v>53.76</v>
      </c>
      <c r="J64" s="1">
        <f>H64+I64</f>
        <v>474.52</v>
      </c>
      <c r="K64" s="1">
        <f>J64*$K$2</f>
        <v>37.9616</v>
      </c>
      <c r="L64" s="13">
        <f t="shared" si="7"/>
        <v>512.4816</v>
      </c>
    </row>
    <row r="65" spans="1:12" ht="13.5">
      <c r="A65" s="20" t="s">
        <v>59</v>
      </c>
      <c r="B65" s="32">
        <v>10668</v>
      </c>
      <c r="C65" s="32">
        <v>3962</v>
      </c>
      <c r="D65" s="33">
        <v>10668</v>
      </c>
      <c r="E65" s="33">
        <v>3962</v>
      </c>
      <c r="F65" s="12">
        <f>D65-B65</f>
        <v>0</v>
      </c>
      <c r="G65" s="12">
        <f t="shared" si="1"/>
        <v>0</v>
      </c>
      <c r="H65" s="12">
        <f t="shared" si="14"/>
        <v>0</v>
      </c>
      <c r="I65" s="12">
        <f t="shared" si="9"/>
        <v>0</v>
      </c>
      <c r="J65" s="1">
        <f t="shared" si="4"/>
        <v>0</v>
      </c>
      <c r="K65" s="1">
        <f t="shared" si="10"/>
        <v>0</v>
      </c>
      <c r="L65" s="13">
        <f t="shared" si="7"/>
        <v>0</v>
      </c>
    </row>
    <row r="66" spans="1:12" ht="13.5">
      <c r="A66" s="20" t="s">
        <v>60</v>
      </c>
      <c r="B66" s="32">
        <v>31281</v>
      </c>
      <c r="C66" s="32">
        <v>12873</v>
      </c>
      <c r="D66" s="33">
        <v>31789</v>
      </c>
      <c r="E66" s="33">
        <v>13136</v>
      </c>
      <c r="F66" s="12">
        <f t="shared" si="0"/>
        <v>508</v>
      </c>
      <c r="G66" s="12">
        <f t="shared" si="1"/>
        <v>263</v>
      </c>
      <c r="H66" s="12">
        <f t="shared" si="14"/>
        <v>3190.2400000000002</v>
      </c>
      <c r="I66" s="12">
        <f t="shared" si="9"/>
        <v>1009.92</v>
      </c>
      <c r="J66" s="1">
        <f t="shared" si="4"/>
        <v>4200.16</v>
      </c>
      <c r="K66" s="1">
        <f t="shared" si="10"/>
        <v>336.01279999999997</v>
      </c>
      <c r="L66" s="13">
        <f t="shared" si="7"/>
        <v>4536.1728</v>
      </c>
    </row>
    <row r="67" spans="1:12" ht="13.5">
      <c r="A67" s="20" t="s">
        <v>61</v>
      </c>
      <c r="B67" s="32">
        <v>519</v>
      </c>
      <c r="C67" s="32">
        <v>193</v>
      </c>
      <c r="D67" s="33">
        <v>519</v>
      </c>
      <c r="E67" s="33">
        <v>193</v>
      </c>
      <c r="F67" s="12">
        <f t="shared" si="0"/>
        <v>0</v>
      </c>
      <c r="G67" s="12">
        <f t="shared" si="1"/>
        <v>0</v>
      </c>
      <c r="H67" s="12">
        <f t="shared" si="14"/>
        <v>0</v>
      </c>
      <c r="I67" s="12">
        <f t="shared" si="9"/>
        <v>0</v>
      </c>
      <c r="J67" s="1">
        <f t="shared" si="4"/>
        <v>0</v>
      </c>
      <c r="K67" s="1">
        <f t="shared" si="10"/>
        <v>0</v>
      </c>
      <c r="L67" s="13">
        <f t="shared" si="7"/>
        <v>0</v>
      </c>
    </row>
    <row r="68" spans="1:12" ht="13.5">
      <c r="A68" s="20" t="s">
        <v>62</v>
      </c>
      <c r="B68" s="32">
        <v>165</v>
      </c>
      <c r="C68" s="32">
        <v>66</v>
      </c>
      <c r="D68" s="33">
        <v>166</v>
      </c>
      <c r="E68" s="33">
        <v>67</v>
      </c>
      <c r="F68" s="12">
        <f t="shared" si="0"/>
        <v>1</v>
      </c>
      <c r="G68" s="12">
        <f t="shared" si="1"/>
        <v>1</v>
      </c>
      <c r="H68" s="12">
        <f t="shared" si="14"/>
        <v>6.28</v>
      </c>
      <c r="I68" s="12">
        <f t="shared" si="9"/>
        <v>3.84</v>
      </c>
      <c r="J68" s="1">
        <f t="shared" si="4"/>
        <v>10.120000000000001</v>
      </c>
      <c r="K68" s="1">
        <f t="shared" si="10"/>
        <v>0.8096000000000001</v>
      </c>
      <c r="L68" s="13">
        <f t="shared" si="7"/>
        <v>10.9296</v>
      </c>
    </row>
    <row r="69" spans="1:12" ht="13.5">
      <c r="A69" s="20" t="s">
        <v>63</v>
      </c>
      <c r="B69" s="32">
        <v>139</v>
      </c>
      <c r="C69" s="32">
        <v>65</v>
      </c>
      <c r="D69" s="33">
        <v>139</v>
      </c>
      <c r="E69" s="33">
        <v>65</v>
      </c>
      <c r="F69" s="12">
        <f t="shared" si="0"/>
        <v>0</v>
      </c>
      <c r="G69" s="12">
        <f t="shared" si="1"/>
        <v>0</v>
      </c>
      <c r="H69" s="12">
        <f t="shared" si="14"/>
        <v>0</v>
      </c>
      <c r="I69" s="12">
        <f t="shared" si="9"/>
        <v>0</v>
      </c>
      <c r="J69" s="1">
        <f t="shared" si="4"/>
        <v>0</v>
      </c>
      <c r="K69" s="1">
        <f t="shared" si="10"/>
        <v>0</v>
      </c>
      <c r="L69" s="13">
        <f t="shared" si="7"/>
        <v>0</v>
      </c>
    </row>
    <row r="70" spans="1:12" ht="13.5">
      <c r="A70" s="20" t="s">
        <v>64</v>
      </c>
      <c r="B70" s="32">
        <v>1052</v>
      </c>
      <c r="C70" s="32">
        <v>497</v>
      </c>
      <c r="D70" s="33">
        <v>1053</v>
      </c>
      <c r="E70" s="33">
        <v>497</v>
      </c>
      <c r="F70" s="12">
        <f t="shared" si="0"/>
        <v>1</v>
      </c>
      <c r="G70" s="12">
        <f t="shared" si="1"/>
        <v>0</v>
      </c>
      <c r="H70" s="12">
        <f t="shared" si="14"/>
        <v>6.28</v>
      </c>
      <c r="I70" s="12">
        <f aca="true" t="shared" si="15" ref="I70:I78">G70*$E$79</f>
        <v>0</v>
      </c>
      <c r="J70" s="1">
        <f t="shared" si="4"/>
        <v>6.28</v>
      </c>
      <c r="K70" s="1">
        <f t="shared" si="10"/>
        <v>0.5024000000000001</v>
      </c>
      <c r="L70" s="13">
        <f t="shared" si="7"/>
        <v>6.7824</v>
      </c>
    </row>
    <row r="71" spans="1:12" ht="13.5">
      <c r="A71" s="27" t="s">
        <v>77</v>
      </c>
      <c r="B71" s="32">
        <v>23437</v>
      </c>
      <c r="C71" s="32">
        <v>10841</v>
      </c>
      <c r="D71" s="33">
        <v>24038</v>
      </c>
      <c r="E71" s="33">
        <v>11149</v>
      </c>
      <c r="F71" s="12">
        <f t="shared" si="0"/>
        <v>601</v>
      </c>
      <c r="G71" s="12">
        <f t="shared" si="1"/>
        <v>308</v>
      </c>
      <c r="H71" s="12">
        <f t="shared" si="14"/>
        <v>3774.28</v>
      </c>
      <c r="I71" s="12">
        <f t="shared" si="15"/>
        <v>1182.72</v>
      </c>
      <c r="J71" s="1">
        <f t="shared" si="4"/>
        <v>4957</v>
      </c>
      <c r="K71" s="1">
        <f t="shared" si="10"/>
        <v>396.56</v>
      </c>
      <c r="L71" s="13">
        <f>J71+K71</f>
        <v>5353.56</v>
      </c>
    </row>
    <row r="72" spans="1:12" ht="13.5">
      <c r="A72" s="27" t="s">
        <v>65</v>
      </c>
      <c r="B72" s="32">
        <v>1383</v>
      </c>
      <c r="C72" s="32">
        <v>535</v>
      </c>
      <c r="D72" s="33">
        <v>1383</v>
      </c>
      <c r="E72" s="33">
        <v>535</v>
      </c>
      <c r="F72" s="12">
        <f>D72-B72</f>
        <v>0</v>
      </c>
      <c r="G72" s="12">
        <f>E72-C72</f>
        <v>0</v>
      </c>
      <c r="H72" s="12">
        <f t="shared" si="14"/>
        <v>0</v>
      </c>
      <c r="I72" s="12">
        <f t="shared" si="15"/>
        <v>0</v>
      </c>
      <c r="J72" s="1">
        <f>H72+I72</f>
        <v>0</v>
      </c>
      <c r="K72" s="1">
        <f>J72*$K$2</f>
        <v>0</v>
      </c>
      <c r="L72" s="13">
        <f>J72+K72</f>
        <v>0</v>
      </c>
    </row>
    <row r="73" spans="1:14" ht="13.5">
      <c r="A73" s="20" t="s">
        <v>67</v>
      </c>
      <c r="B73" s="32">
        <v>22066</v>
      </c>
      <c r="C73" s="32">
        <v>2901</v>
      </c>
      <c r="D73" s="33">
        <v>22072</v>
      </c>
      <c r="E73" s="33">
        <v>2903</v>
      </c>
      <c r="F73" s="14">
        <f t="shared" si="0"/>
        <v>6</v>
      </c>
      <c r="G73" s="14">
        <f t="shared" si="1"/>
        <v>2</v>
      </c>
      <c r="H73" s="12">
        <f t="shared" si="14"/>
        <v>37.68</v>
      </c>
      <c r="I73" s="12">
        <f t="shared" si="15"/>
        <v>7.68</v>
      </c>
      <c r="J73" s="1">
        <f aca="true" t="shared" si="16" ref="J73:J78">H73+I73</f>
        <v>45.36</v>
      </c>
      <c r="K73" s="1">
        <f t="shared" si="10"/>
        <v>3.6288</v>
      </c>
      <c r="L73" s="13">
        <f aca="true" t="shared" si="17" ref="L73:L78">J73+K73</f>
        <v>48.9888</v>
      </c>
      <c r="N73" s="5"/>
    </row>
    <row r="74" spans="1:14" ht="13.5">
      <c r="A74" s="20" t="s">
        <v>66</v>
      </c>
      <c r="B74" s="32">
        <v>24390</v>
      </c>
      <c r="C74" s="32">
        <v>6799</v>
      </c>
      <c r="D74" s="33">
        <v>24623</v>
      </c>
      <c r="E74" s="33">
        <v>6894</v>
      </c>
      <c r="F74" s="14">
        <f t="shared" si="0"/>
        <v>233</v>
      </c>
      <c r="G74" s="14">
        <f t="shared" si="1"/>
        <v>95</v>
      </c>
      <c r="H74" s="12">
        <f t="shared" si="14"/>
        <v>1463.24</v>
      </c>
      <c r="I74" s="12">
        <f t="shared" si="15"/>
        <v>364.8</v>
      </c>
      <c r="J74" s="1">
        <f t="shared" si="16"/>
        <v>1828.04</v>
      </c>
      <c r="K74" s="1">
        <f t="shared" si="10"/>
        <v>146.2432</v>
      </c>
      <c r="L74" s="13">
        <f t="shared" si="17"/>
        <v>1974.2831999999999</v>
      </c>
      <c r="N74" s="5"/>
    </row>
    <row r="75" spans="1:12" ht="13.5">
      <c r="A75" s="20" t="s">
        <v>68</v>
      </c>
      <c r="B75" s="32">
        <v>925</v>
      </c>
      <c r="C75" s="32">
        <v>307</v>
      </c>
      <c r="D75" s="33">
        <v>1022</v>
      </c>
      <c r="E75" s="33">
        <v>351</v>
      </c>
      <c r="F75" s="14">
        <f aca="true" t="shared" si="18" ref="F75:G78">D75-B75</f>
        <v>97</v>
      </c>
      <c r="G75" s="14">
        <f t="shared" si="18"/>
        <v>44</v>
      </c>
      <c r="H75" s="12">
        <f t="shared" si="14"/>
        <v>609.16</v>
      </c>
      <c r="I75" s="12">
        <f t="shared" si="15"/>
        <v>168.95999999999998</v>
      </c>
      <c r="J75" s="1">
        <f t="shared" si="16"/>
        <v>778.1199999999999</v>
      </c>
      <c r="K75" s="1">
        <f>J75*$K$2</f>
        <v>62.249599999999994</v>
      </c>
      <c r="L75" s="13">
        <f t="shared" si="17"/>
        <v>840.3695999999999</v>
      </c>
    </row>
    <row r="76" spans="1:12" ht="13.5">
      <c r="A76" s="20" t="s">
        <v>69</v>
      </c>
      <c r="B76" s="32">
        <v>26</v>
      </c>
      <c r="C76" s="32">
        <v>2</v>
      </c>
      <c r="D76" s="33">
        <v>26</v>
      </c>
      <c r="E76" s="33">
        <v>2</v>
      </c>
      <c r="F76" s="14">
        <f t="shared" si="18"/>
        <v>0</v>
      </c>
      <c r="G76" s="14">
        <f t="shared" si="18"/>
        <v>0</v>
      </c>
      <c r="H76" s="12">
        <f t="shared" si="14"/>
        <v>0</v>
      </c>
      <c r="I76" s="12">
        <f t="shared" si="15"/>
        <v>0</v>
      </c>
      <c r="J76" s="1">
        <f t="shared" si="16"/>
        <v>0</v>
      </c>
      <c r="K76" s="1">
        <f>J76*$K$2</f>
        <v>0</v>
      </c>
      <c r="L76" s="13">
        <f t="shared" si="17"/>
        <v>0</v>
      </c>
    </row>
    <row r="77" spans="1:12" ht="13.5">
      <c r="A77" s="20" t="s">
        <v>71</v>
      </c>
      <c r="B77" s="32">
        <v>752</v>
      </c>
      <c r="C77" s="32">
        <v>280</v>
      </c>
      <c r="D77" s="33">
        <v>758</v>
      </c>
      <c r="E77" s="33">
        <v>280</v>
      </c>
      <c r="F77" s="12">
        <f t="shared" si="18"/>
        <v>6</v>
      </c>
      <c r="G77" s="12">
        <f t="shared" si="18"/>
        <v>0</v>
      </c>
      <c r="H77" s="12">
        <f t="shared" si="14"/>
        <v>37.68</v>
      </c>
      <c r="I77" s="12">
        <f t="shared" si="15"/>
        <v>0</v>
      </c>
      <c r="J77" s="1">
        <f t="shared" si="16"/>
        <v>37.68</v>
      </c>
      <c r="K77" s="1">
        <f>J77*$K$2</f>
        <v>3.0144</v>
      </c>
      <c r="L77" s="13">
        <f t="shared" si="17"/>
        <v>40.6944</v>
      </c>
    </row>
    <row r="78" spans="1:12" ht="13.5">
      <c r="A78" s="20" t="s">
        <v>72</v>
      </c>
      <c r="B78" s="32">
        <v>6260</v>
      </c>
      <c r="C78" s="32">
        <v>2951</v>
      </c>
      <c r="D78" s="33">
        <v>6297</v>
      </c>
      <c r="E78" s="33">
        <v>2970</v>
      </c>
      <c r="F78" s="12">
        <f t="shared" si="18"/>
        <v>37</v>
      </c>
      <c r="G78" s="12">
        <f t="shared" si="18"/>
        <v>19</v>
      </c>
      <c r="H78" s="12">
        <f t="shared" si="14"/>
        <v>232.36</v>
      </c>
      <c r="I78" s="12">
        <f t="shared" si="15"/>
        <v>72.96</v>
      </c>
      <c r="J78" s="1">
        <f t="shared" si="16"/>
        <v>305.32</v>
      </c>
      <c r="K78" s="1">
        <f>J78*$K$2</f>
        <v>24.4256</v>
      </c>
      <c r="L78" s="13">
        <f t="shared" si="17"/>
        <v>329.74559999999997</v>
      </c>
    </row>
    <row r="79" spans="4:12" ht="13.5">
      <c r="D79" s="15">
        <v>6.28</v>
      </c>
      <c r="E79" s="15">
        <v>3.84</v>
      </c>
      <c r="F79" s="24"/>
      <c r="G79" s="24"/>
      <c r="I79" s="24"/>
      <c r="J79" s="19"/>
      <c r="L79" s="26">
        <f>SUM(L3:L78)</f>
        <v>79878.2688</v>
      </c>
    </row>
    <row r="82" spans="2:9" ht="13.5">
      <c r="B82" s="25"/>
      <c r="C82" s="23"/>
      <c r="D82" s="23"/>
      <c r="E82" s="23"/>
      <c r="F82" s="23"/>
      <c r="G82" s="23"/>
      <c r="H82" s="23"/>
      <c r="I82" s="6"/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Л Т</cp:lastModifiedBy>
  <cp:lastPrinted>2022-04-01T15:16:11Z</cp:lastPrinted>
  <dcterms:created xsi:type="dcterms:W3CDTF">2015-04-23T14:48:08Z</dcterms:created>
  <dcterms:modified xsi:type="dcterms:W3CDTF">2023-12-23T11:27:38Z</dcterms:modified>
  <cp:category/>
  <cp:version/>
  <cp:contentType/>
  <cp:contentStatus/>
</cp:coreProperties>
</file>