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31" windowWidth="19410" windowHeight="104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<sst xmlns="http://schemas.openxmlformats.org/spreadsheetml/2006/main" count="91" uniqueCount="80">
  <si>
    <t>Т1</t>
  </si>
  <si>
    <t>Т2</t>
  </si>
  <si>
    <t>Номер участка</t>
  </si>
  <si>
    <t>Расход кВт/ч</t>
  </si>
  <si>
    <t>Расход руб.</t>
  </si>
  <si>
    <t>Итого</t>
  </si>
  <si>
    <t>Потери</t>
  </si>
  <si>
    <t>к оплате</t>
  </si>
  <si>
    <t>Итого расход</t>
  </si>
  <si>
    <t>Сторожка</t>
  </si>
  <si>
    <t>№ 1</t>
  </si>
  <si>
    <t>№ 2</t>
  </si>
  <si>
    <t>№ 3</t>
  </si>
  <si>
    <t>№ 8</t>
  </si>
  <si>
    <t>№ 9</t>
  </si>
  <si>
    <t>№ 10</t>
  </si>
  <si>
    <t>№ 11</t>
  </si>
  <si>
    <t>№ 13</t>
  </si>
  <si>
    <t>№ 14</t>
  </si>
  <si>
    <t>№ 15</t>
  </si>
  <si>
    <t>№ 16</t>
  </si>
  <si>
    <t>№ 17</t>
  </si>
  <si>
    <t>№ 18</t>
  </si>
  <si>
    <t>№ 19</t>
  </si>
  <si>
    <t>№ 20</t>
  </si>
  <si>
    <t>№ 21</t>
  </si>
  <si>
    <t>№ 22</t>
  </si>
  <si>
    <t>№ 24</t>
  </si>
  <si>
    <t>№ 25</t>
  </si>
  <si>
    <t>№ 27</t>
  </si>
  <si>
    <t>№ 29</t>
  </si>
  <si>
    <t>№ 30</t>
  </si>
  <si>
    <t>№ 31</t>
  </si>
  <si>
    <t>№ 34</t>
  </si>
  <si>
    <t>№ 35</t>
  </si>
  <si>
    <t>№ 37</t>
  </si>
  <si>
    <t>№ 40</t>
  </si>
  <si>
    <t>№ 41</t>
  </si>
  <si>
    <t>№ 43</t>
  </si>
  <si>
    <t>№ 44</t>
  </si>
  <si>
    <t>№ 45</t>
  </si>
  <si>
    <t>№ 46</t>
  </si>
  <si>
    <t>№ 48</t>
  </si>
  <si>
    <t>№ 49</t>
  </si>
  <si>
    <t>№ 50</t>
  </si>
  <si>
    <t>№ 52</t>
  </si>
  <si>
    <t>№ 53</t>
  </si>
  <si>
    <t>№ 54</t>
  </si>
  <si>
    <t>№ 55</t>
  </si>
  <si>
    <t>№ 58</t>
  </si>
  <si>
    <t>№ 59</t>
  </si>
  <si>
    <t>№ 75</t>
  </si>
  <si>
    <t>№ 63</t>
  </si>
  <si>
    <t>№ 64</t>
  </si>
  <si>
    <t>№ 65</t>
  </si>
  <si>
    <t>№ 66</t>
  </si>
  <si>
    <t>№ 68</t>
  </si>
  <si>
    <t>№ 72</t>
  </si>
  <si>
    <t>№ 73</t>
  </si>
  <si>
    <t>№ 74</t>
  </si>
  <si>
    <t>№ 78</t>
  </si>
  <si>
    <t>№ 79</t>
  </si>
  <si>
    <t>№ 80</t>
  </si>
  <si>
    <t>№ 83</t>
  </si>
  <si>
    <t>№ 84</t>
  </si>
  <si>
    <t>№ 89</t>
  </si>
  <si>
    <t>№ 90</t>
  </si>
  <si>
    <t>№ 93</t>
  </si>
  <si>
    <t>№ 93 баня</t>
  </si>
  <si>
    <t>№ 94</t>
  </si>
  <si>
    <t>№ 95</t>
  </si>
  <si>
    <t>№ 6</t>
  </si>
  <si>
    <t>№ 98</t>
  </si>
  <si>
    <t>№ 271</t>
  </si>
  <si>
    <t>№ 62</t>
  </si>
  <si>
    <t>Осв-ние</t>
  </si>
  <si>
    <t>руб.</t>
  </si>
  <si>
    <t>№ 38</t>
  </si>
  <si>
    <t>Показания на 23.02.2021</t>
  </si>
  <si>
    <t>Показания на 23.03.2021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</si>
</sst>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[Red]\-#,##0&quot;р.&quot;"/>
    <numFmt numFmtId="165" formatCode="#,##0.00&quot;р.&quot;;[Red]\-#,##0.00&quot;р.&quot;"/>
    <numFmt numFmtId="166" formatCode="#,##0.00&quot;р.&quot;"/>
    <numFmt numFmtId="167" formatCode="#,##0&quot;р.&quot;"/>
    <numFmt numFmtId="168" formatCode="0.00_ ;[Red]\-0.00\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.6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2.6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.6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2.6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Fill="0">
      <alignment/>
      <protection/>
    </xf>
    <xf numFmtId="0" fontId="2" fillId="0" borderId="0" applyFill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166" fontId="47" fillId="33" borderId="10" xfId="0" applyNumberFormat="1" applyFont="1" applyFill="1" applyBorder="1" applyAlignment="1">
      <alignment/>
    </xf>
    <xf numFmtId="0" fontId="48" fillId="33" borderId="10" xfId="0" applyFont="1" applyFill="1" applyBorder="1" applyAlignment="1">
      <alignment horizontal="center" vertical="center" wrapText="1"/>
    </xf>
    <xf numFmtId="0" fontId="4" fillId="33" borderId="10" xfId="53" applyFont="1" applyFill="1" applyBorder="1" applyAlignment="1">
      <alignment horizontal="center" vertical="center" wrapText="1"/>
      <protection/>
    </xf>
    <xf numFmtId="0" fontId="47" fillId="0" borderId="0" xfId="0" applyFont="1" applyAlignment="1">
      <alignment/>
    </xf>
    <xf numFmtId="165" fontId="47" fillId="0" borderId="0" xfId="0" applyNumberFormat="1" applyFont="1" applyAlignment="1">
      <alignment/>
    </xf>
    <xf numFmtId="0" fontId="48" fillId="0" borderId="0" xfId="0" applyFont="1" applyAlignment="1">
      <alignment/>
    </xf>
    <xf numFmtId="2" fontId="47" fillId="0" borderId="0" xfId="0" applyNumberFormat="1" applyFont="1" applyAlignment="1">
      <alignment horizontal="right"/>
    </xf>
    <xf numFmtId="0" fontId="49" fillId="33" borderId="10" xfId="0" applyFont="1" applyFill="1" applyBorder="1" applyAlignment="1">
      <alignment horizontal="center" vertical="center" wrapText="1"/>
    </xf>
    <xf numFmtId="2" fontId="49" fillId="33" borderId="10" xfId="0" applyNumberFormat="1" applyFont="1" applyFill="1" applyBorder="1" applyAlignment="1">
      <alignment horizontal="center" wrapText="1"/>
    </xf>
    <xf numFmtId="9" fontId="49" fillId="33" borderId="10" xfId="59" applyFont="1" applyFill="1" applyBorder="1" applyAlignment="1">
      <alignment horizontal="center" wrapText="1"/>
    </xf>
    <xf numFmtId="0" fontId="50" fillId="0" borderId="0" xfId="0" applyFont="1" applyAlignment="1">
      <alignment horizontal="center"/>
    </xf>
    <xf numFmtId="4" fontId="47" fillId="33" borderId="10" xfId="0" applyNumberFormat="1" applyFont="1" applyFill="1" applyBorder="1" applyAlignment="1">
      <alignment/>
    </xf>
    <xf numFmtId="167" fontId="48" fillId="33" borderId="10" xfId="0" applyNumberFormat="1" applyFont="1" applyFill="1" applyBorder="1" applyAlignment="1">
      <alignment horizontal="right"/>
    </xf>
    <xf numFmtId="4" fontId="47" fillId="0" borderId="10" xfId="0" applyNumberFormat="1" applyFont="1" applyFill="1" applyBorder="1" applyAlignment="1">
      <alignment/>
    </xf>
    <xf numFmtId="2" fontId="5" fillId="33" borderId="0" xfId="54" applyNumberFormat="1" applyFont="1" applyFill="1" applyBorder="1" applyAlignment="1">
      <alignment/>
      <protection/>
    </xf>
    <xf numFmtId="2" fontId="47" fillId="0" borderId="0" xfId="0" applyNumberFormat="1" applyFont="1" applyAlignment="1">
      <alignment/>
    </xf>
    <xf numFmtId="4" fontId="47" fillId="33" borderId="10" xfId="0" applyNumberFormat="1" applyFont="1" applyFill="1" applyBorder="1" applyAlignment="1">
      <alignment horizontal="right"/>
    </xf>
    <xf numFmtId="166" fontId="47" fillId="33" borderId="10" xfId="0" applyNumberFormat="1" applyFont="1" applyFill="1" applyBorder="1" applyAlignment="1">
      <alignment horizontal="right"/>
    </xf>
    <xf numFmtId="166" fontId="47" fillId="0" borderId="0" xfId="0" applyNumberFormat="1" applyFont="1" applyAlignment="1">
      <alignment/>
    </xf>
    <xf numFmtId="0" fontId="48" fillId="0" borderId="11" xfId="0" applyNumberFormat="1" applyFont="1" applyBorder="1" applyAlignment="1">
      <alignment horizontal="center"/>
    </xf>
    <xf numFmtId="0" fontId="48" fillId="0" borderId="11" xfId="0" applyNumberFormat="1" applyFont="1" applyFill="1" applyBorder="1" applyAlignment="1">
      <alignment horizontal="center"/>
    </xf>
    <xf numFmtId="1" fontId="6" fillId="34" borderId="10" xfId="0" applyNumberFormat="1" applyFont="1" applyFill="1" applyBorder="1" applyAlignment="1">
      <alignment horizontal="center" vertical="center"/>
    </xf>
    <xf numFmtId="168" fontId="3" fillId="0" borderId="10" xfId="0" applyNumberFormat="1" applyFont="1" applyBorder="1" applyAlignment="1">
      <alignment horizontal="right"/>
    </xf>
    <xf numFmtId="2" fontId="48" fillId="0" borderId="0" xfId="0" applyNumberFormat="1" applyFont="1" applyAlignment="1">
      <alignment/>
    </xf>
    <xf numFmtId="4" fontId="47" fillId="0" borderId="0" xfId="0" applyNumberFormat="1" applyFont="1" applyAlignment="1">
      <alignment/>
    </xf>
    <xf numFmtId="2" fontId="47" fillId="33" borderId="0" xfId="0" applyNumberFormat="1" applyFont="1" applyFill="1" applyAlignment="1">
      <alignment horizontal="right"/>
    </xf>
    <xf numFmtId="0" fontId="47" fillId="0" borderId="0" xfId="0" applyFont="1" applyAlignment="1">
      <alignment horizontal="left"/>
    </xf>
    <xf numFmtId="167" fontId="49" fillId="0" borderId="0" xfId="0" applyNumberFormat="1" applyFont="1" applyAlignment="1">
      <alignment/>
    </xf>
    <xf numFmtId="0" fontId="48" fillId="33" borderId="11" xfId="0" applyNumberFormat="1" applyFont="1" applyFill="1" applyBorder="1" applyAlignment="1">
      <alignment horizontal="center"/>
    </xf>
    <xf numFmtId="4" fontId="3" fillId="33" borderId="10" xfId="0" applyNumberFormat="1" applyFont="1" applyFill="1" applyBorder="1" applyAlignment="1">
      <alignment/>
    </xf>
    <xf numFmtId="1" fontId="6" fillId="33" borderId="10" xfId="0" applyNumberFormat="1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/>
    </xf>
    <xf numFmtId="2" fontId="48" fillId="33" borderId="10" xfId="0" applyNumberFormat="1" applyFont="1" applyFill="1" applyBorder="1" applyAlignment="1">
      <alignment horizont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7"/>
  <sheetViews>
    <sheetView tabSelected="1" zoomScale="130" zoomScaleNormal="130" zoomScalePageLayoutView="0" workbookViewId="0" topLeftCell="A63">
      <selection activeCell="K74" sqref="K74"/>
    </sheetView>
  </sheetViews>
  <sheetFormatPr defaultColWidth="9.140625" defaultRowHeight="15"/>
  <cols>
    <col min="1" max="1" width="11.8515625" style="6" customWidth="1"/>
    <col min="2" max="2" width="11.7109375" style="7" customWidth="1"/>
    <col min="3" max="3" width="11.140625" style="7" customWidth="1"/>
    <col min="4" max="5" width="11.28125" style="16" customWidth="1"/>
    <col min="6" max="6" width="9.8515625" style="4" customWidth="1"/>
    <col min="7" max="7" width="9.140625" style="4" customWidth="1"/>
    <col min="8" max="8" width="10.8515625" style="4" customWidth="1"/>
    <col min="9" max="9" width="9.7109375" style="4" customWidth="1"/>
    <col min="10" max="10" width="13.00390625" style="4" customWidth="1"/>
    <col min="11" max="12" width="11.28125" style="4" customWidth="1"/>
    <col min="13" max="14" width="9.140625" style="4" customWidth="1"/>
    <col min="15" max="15" width="10.7109375" style="4" bestFit="1" customWidth="1"/>
    <col min="16" max="16384" width="9.140625" style="4" customWidth="1"/>
  </cols>
  <sheetData>
    <row r="1" spans="1:12" ht="30.75" customHeight="1">
      <c r="A1" s="2" t="s">
        <v>2</v>
      </c>
      <c r="B1" s="33" t="s">
        <v>78</v>
      </c>
      <c r="C1" s="33"/>
      <c r="D1" s="33" t="s">
        <v>79</v>
      </c>
      <c r="E1" s="33"/>
      <c r="F1" s="3" t="s">
        <v>3</v>
      </c>
      <c r="G1" s="3" t="s">
        <v>3</v>
      </c>
      <c r="H1" s="3" t="s">
        <v>4</v>
      </c>
      <c r="I1" s="3" t="s">
        <v>4</v>
      </c>
      <c r="J1" s="2" t="s">
        <v>8</v>
      </c>
      <c r="K1" s="3" t="s">
        <v>6</v>
      </c>
      <c r="L1" s="3" t="s">
        <v>5</v>
      </c>
    </row>
    <row r="2" spans="1:12" s="11" customFormat="1" ht="15" customHeight="1">
      <c r="A2" s="8"/>
      <c r="B2" s="9" t="s">
        <v>0</v>
      </c>
      <c r="C2" s="9" t="s">
        <v>1</v>
      </c>
      <c r="D2" s="9" t="s">
        <v>0</v>
      </c>
      <c r="E2" s="9" t="s">
        <v>1</v>
      </c>
      <c r="F2" s="9" t="s">
        <v>0</v>
      </c>
      <c r="G2" s="9" t="s">
        <v>1</v>
      </c>
      <c r="H2" s="9" t="s">
        <v>0</v>
      </c>
      <c r="I2" s="9" t="s">
        <v>1</v>
      </c>
      <c r="J2" s="9" t="s">
        <v>76</v>
      </c>
      <c r="K2" s="10">
        <v>0.1</v>
      </c>
      <c r="L2" s="9" t="s">
        <v>7</v>
      </c>
    </row>
    <row r="3" spans="1:12" ht="15">
      <c r="A3" s="20" t="s">
        <v>75</v>
      </c>
      <c r="B3" s="31">
        <v>11898</v>
      </c>
      <c r="C3" s="31">
        <v>7089</v>
      </c>
      <c r="D3" s="22">
        <v>12119</v>
      </c>
      <c r="E3" s="22">
        <v>7089</v>
      </c>
      <c r="F3" s="12">
        <f aca="true" t="shared" si="0" ref="F3:F69">D3-B3</f>
        <v>221</v>
      </c>
      <c r="G3" s="12">
        <f aca="true" t="shared" si="1" ref="G3:G69">E3-C3</f>
        <v>0</v>
      </c>
      <c r="H3" s="12">
        <f aca="true" t="shared" si="2" ref="H3:H23">F3*$D$74</f>
        <v>1160.25</v>
      </c>
      <c r="I3" s="12">
        <f aca="true" t="shared" si="3" ref="I3:I36">G3*$E$74</f>
        <v>0</v>
      </c>
      <c r="J3" s="1">
        <f aca="true" t="shared" si="4" ref="J3:J67">H3+I3</f>
        <v>1160.25</v>
      </c>
      <c r="K3" s="1">
        <f aca="true" t="shared" si="5" ref="K3:K36">J3*$K$2</f>
        <v>116.025</v>
      </c>
      <c r="L3" s="13">
        <f>J3+K3</f>
        <v>1276.275</v>
      </c>
    </row>
    <row r="4" spans="1:12" ht="15">
      <c r="A4" s="20" t="s">
        <v>9</v>
      </c>
      <c r="B4" s="22">
        <v>20005</v>
      </c>
      <c r="C4" s="22">
        <v>10134</v>
      </c>
      <c r="D4" s="22">
        <v>20005</v>
      </c>
      <c r="E4" s="22">
        <v>10134</v>
      </c>
      <c r="F4" s="23">
        <f t="shared" si="0"/>
        <v>0</v>
      </c>
      <c r="G4" s="23">
        <f t="shared" si="1"/>
        <v>0</v>
      </c>
      <c r="H4" s="17">
        <f t="shared" si="2"/>
        <v>0</v>
      </c>
      <c r="I4" s="17">
        <f t="shared" si="3"/>
        <v>0</v>
      </c>
      <c r="J4" s="18">
        <f t="shared" si="4"/>
        <v>0</v>
      </c>
      <c r="K4" s="1">
        <f t="shared" si="5"/>
        <v>0</v>
      </c>
      <c r="L4" s="13">
        <f aca="true" t="shared" si="6" ref="L3:L67">J4+K4</f>
        <v>0</v>
      </c>
    </row>
    <row r="5" spans="1:12" ht="15">
      <c r="A5" s="20" t="s">
        <v>10</v>
      </c>
      <c r="B5" s="22">
        <v>5765</v>
      </c>
      <c r="C5" s="22">
        <v>2697</v>
      </c>
      <c r="D5" s="22">
        <v>5768</v>
      </c>
      <c r="E5" s="22">
        <v>2698</v>
      </c>
      <c r="F5" s="23">
        <f t="shared" si="0"/>
        <v>3</v>
      </c>
      <c r="G5" s="23">
        <f t="shared" si="1"/>
        <v>1</v>
      </c>
      <c r="H5" s="12">
        <f t="shared" si="2"/>
        <v>15.75</v>
      </c>
      <c r="I5" s="12">
        <f t="shared" si="3"/>
        <v>3.2</v>
      </c>
      <c r="J5" s="1">
        <f t="shared" si="4"/>
        <v>18.95</v>
      </c>
      <c r="K5" s="1">
        <f t="shared" si="5"/>
        <v>1.895</v>
      </c>
      <c r="L5" s="13">
        <f t="shared" si="6"/>
        <v>20.845</v>
      </c>
    </row>
    <row r="6" spans="1:12" ht="15">
      <c r="A6" s="20" t="s">
        <v>11</v>
      </c>
      <c r="B6" s="22">
        <v>15129</v>
      </c>
      <c r="C6" s="22">
        <v>8523</v>
      </c>
      <c r="D6" s="22">
        <v>15130</v>
      </c>
      <c r="E6" s="22">
        <v>8523</v>
      </c>
      <c r="F6" s="12">
        <f t="shared" si="0"/>
        <v>1</v>
      </c>
      <c r="G6" s="12">
        <f t="shared" si="1"/>
        <v>0</v>
      </c>
      <c r="H6" s="12">
        <f t="shared" si="2"/>
        <v>5.25</v>
      </c>
      <c r="I6" s="12">
        <f t="shared" si="3"/>
        <v>0</v>
      </c>
      <c r="J6" s="1">
        <f t="shared" si="4"/>
        <v>5.25</v>
      </c>
      <c r="K6" s="1">
        <f t="shared" si="5"/>
        <v>0.525</v>
      </c>
      <c r="L6" s="13">
        <f t="shared" si="6"/>
        <v>5.775</v>
      </c>
    </row>
    <row r="7" spans="1:12" ht="15">
      <c r="A7" s="20" t="s">
        <v>12</v>
      </c>
      <c r="B7" s="22">
        <v>3217</v>
      </c>
      <c r="C7" s="22">
        <v>710</v>
      </c>
      <c r="D7" s="22">
        <v>3222</v>
      </c>
      <c r="E7" s="22">
        <v>710</v>
      </c>
      <c r="F7" s="12">
        <f t="shared" si="0"/>
        <v>5</v>
      </c>
      <c r="G7" s="12">
        <f t="shared" si="1"/>
        <v>0</v>
      </c>
      <c r="H7" s="12">
        <f t="shared" si="2"/>
        <v>26.25</v>
      </c>
      <c r="I7" s="12">
        <f t="shared" si="3"/>
        <v>0</v>
      </c>
      <c r="J7" s="1">
        <f t="shared" si="4"/>
        <v>26.25</v>
      </c>
      <c r="K7" s="1">
        <f t="shared" si="5"/>
        <v>2.625</v>
      </c>
      <c r="L7" s="13">
        <f t="shared" si="6"/>
        <v>28.875</v>
      </c>
    </row>
    <row r="8" spans="1:12" ht="15">
      <c r="A8" s="20" t="s">
        <v>71</v>
      </c>
      <c r="B8" s="22">
        <v>1501</v>
      </c>
      <c r="C8" s="22">
        <v>767</v>
      </c>
      <c r="D8" s="22">
        <v>1501</v>
      </c>
      <c r="E8" s="22">
        <v>767</v>
      </c>
      <c r="F8" s="12">
        <f>D8-B8</f>
        <v>0</v>
      </c>
      <c r="G8" s="12">
        <f>E8-C8</f>
        <v>0</v>
      </c>
      <c r="H8" s="12">
        <f t="shared" si="2"/>
        <v>0</v>
      </c>
      <c r="I8" s="12">
        <f t="shared" si="3"/>
        <v>0</v>
      </c>
      <c r="J8" s="1">
        <f>H8+I8</f>
        <v>0</v>
      </c>
      <c r="K8" s="1">
        <f>J8*$K$2</f>
        <v>0</v>
      </c>
      <c r="L8" s="13">
        <f>J8+K8</f>
        <v>0</v>
      </c>
    </row>
    <row r="9" spans="1:12" ht="15">
      <c r="A9" s="20" t="s">
        <v>13</v>
      </c>
      <c r="B9" s="22">
        <v>622</v>
      </c>
      <c r="C9" s="22">
        <v>140</v>
      </c>
      <c r="D9" s="22">
        <v>622</v>
      </c>
      <c r="E9" s="22">
        <v>140</v>
      </c>
      <c r="F9" s="12">
        <f t="shared" si="0"/>
        <v>0</v>
      </c>
      <c r="G9" s="12">
        <f t="shared" si="1"/>
        <v>0</v>
      </c>
      <c r="H9" s="12">
        <f t="shared" si="2"/>
        <v>0</v>
      </c>
      <c r="I9" s="12">
        <f t="shared" si="3"/>
        <v>0</v>
      </c>
      <c r="J9" s="1">
        <f t="shared" si="4"/>
        <v>0</v>
      </c>
      <c r="K9" s="1">
        <f t="shared" si="5"/>
        <v>0</v>
      </c>
      <c r="L9" s="13">
        <f t="shared" si="6"/>
        <v>0</v>
      </c>
    </row>
    <row r="10" spans="1:12" ht="15">
      <c r="A10" s="20" t="s">
        <v>14</v>
      </c>
      <c r="B10" s="22">
        <v>9400</v>
      </c>
      <c r="C10" s="22">
        <v>3436</v>
      </c>
      <c r="D10" s="22">
        <v>9477</v>
      </c>
      <c r="E10" s="22">
        <v>3467</v>
      </c>
      <c r="F10" s="12">
        <f t="shared" si="0"/>
        <v>77</v>
      </c>
      <c r="G10" s="12">
        <f t="shared" si="1"/>
        <v>31</v>
      </c>
      <c r="H10" s="12">
        <f t="shared" si="2"/>
        <v>404.25</v>
      </c>
      <c r="I10" s="12">
        <f t="shared" si="3"/>
        <v>99.2</v>
      </c>
      <c r="J10" s="1">
        <f t="shared" si="4"/>
        <v>503.45</v>
      </c>
      <c r="K10" s="1">
        <f t="shared" si="5"/>
        <v>50.345</v>
      </c>
      <c r="L10" s="13">
        <f t="shared" si="6"/>
        <v>553.795</v>
      </c>
    </row>
    <row r="11" spans="1:12" ht="15">
      <c r="A11" s="20" t="s">
        <v>14</v>
      </c>
      <c r="B11" s="22">
        <v>432</v>
      </c>
      <c r="C11" s="22">
        <v>362</v>
      </c>
      <c r="D11" s="22">
        <v>433</v>
      </c>
      <c r="E11" s="22">
        <v>362</v>
      </c>
      <c r="F11" s="12">
        <f t="shared" si="0"/>
        <v>1</v>
      </c>
      <c r="G11" s="12">
        <f t="shared" si="1"/>
        <v>0</v>
      </c>
      <c r="H11" s="12">
        <f t="shared" si="2"/>
        <v>5.25</v>
      </c>
      <c r="I11" s="12">
        <f t="shared" si="3"/>
        <v>0</v>
      </c>
      <c r="J11" s="1">
        <f t="shared" si="4"/>
        <v>5.25</v>
      </c>
      <c r="K11" s="1">
        <f t="shared" si="5"/>
        <v>0.525</v>
      </c>
      <c r="L11" s="13">
        <f>J11+K11</f>
        <v>5.775</v>
      </c>
    </row>
    <row r="12" spans="1:12" ht="15">
      <c r="A12" s="20" t="s">
        <v>15</v>
      </c>
      <c r="B12" s="22">
        <v>563</v>
      </c>
      <c r="C12" s="22">
        <v>94</v>
      </c>
      <c r="D12" s="22">
        <v>565</v>
      </c>
      <c r="E12" s="22">
        <v>95</v>
      </c>
      <c r="F12" s="12">
        <f t="shared" si="0"/>
        <v>2</v>
      </c>
      <c r="G12" s="12">
        <f t="shared" si="1"/>
        <v>1</v>
      </c>
      <c r="H12" s="12">
        <f t="shared" si="2"/>
        <v>10.5</v>
      </c>
      <c r="I12" s="12">
        <f t="shared" si="3"/>
        <v>3.2</v>
      </c>
      <c r="J12" s="1">
        <f t="shared" si="4"/>
        <v>13.7</v>
      </c>
      <c r="K12" s="1">
        <f t="shared" si="5"/>
        <v>1.37</v>
      </c>
      <c r="L12" s="13">
        <f t="shared" si="6"/>
        <v>15.07</v>
      </c>
    </row>
    <row r="13" spans="1:12" ht="15">
      <c r="A13" s="20" t="s">
        <v>16</v>
      </c>
      <c r="B13" s="22">
        <v>2805</v>
      </c>
      <c r="C13" s="22">
        <v>720</v>
      </c>
      <c r="D13" s="22">
        <v>2805</v>
      </c>
      <c r="E13" s="22">
        <v>720</v>
      </c>
      <c r="F13" s="12">
        <f t="shared" si="0"/>
        <v>0</v>
      </c>
      <c r="G13" s="12">
        <f t="shared" si="1"/>
        <v>0</v>
      </c>
      <c r="H13" s="12">
        <f t="shared" si="2"/>
        <v>0</v>
      </c>
      <c r="I13" s="12">
        <f t="shared" si="3"/>
        <v>0</v>
      </c>
      <c r="J13" s="1">
        <f t="shared" si="4"/>
        <v>0</v>
      </c>
      <c r="K13" s="1">
        <f t="shared" si="5"/>
        <v>0</v>
      </c>
      <c r="L13" s="13">
        <f t="shared" si="6"/>
        <v>0</v>
      </c>
    </row>
    <row r="14" spans="1:12" ht="15">
      <c r="A14" s="20" t="s">
        <v>17</v>
      </c>
      <c r="B14" s="22">
        <v>931</v>
      </c>
      <c r="C14" s="22">
        <v>485</v>
      </c>
      <c r="D14" s="22">
        <v>1007</v>
      </c>
      <c r="E14" s="22">
        <v>554</v>
      </c>
      <c r="F14" s="12">
        <f t="shared" si="0"/>
        <v>76</v>
      </c>
      <c r="G14" s="12">
        <f t="shared" si="1"/>
        <v>69</v>
      </c>
      <c r="H14" s="12">
        <f t="shared" si="2"/>
        <v>399</v>
      </c>
      <c r="I14" s="12">
        <f t="shared" si="3"/>
        <v>220.8</v>
      </c>
      <c r="J14" s="1">
        <f t="shared" si="4"/>
        <v>619.8</v>
      </c>
      <c r="K14" s="1">
        <f t="shared" si="5"/>
        <v>61.98</v>
      </c>
      <c r="L14" s="13">
        <f t="shared" si="6"/>
        <v>681.78</v>
      </c>
    </row>
    <row r="15" spans="1:12" ht="15">
      <c r="A15" s="20" t="s">
        <v>18</v>
      </c>
      <c r="B15" s="22">
        <v>24</v>
      </c>
      <c r="C15" s="22">
        <v>12</v>
      </c>
      <c r="D15" s="22">
        <v>25</v>
      </c>
      <c r="E15" s="22">
        <v>12</v>
      </c>
      <c r="F15" s="12">
        <f t="shared" si="0"/>
        <v>1</v>
      </c>
      <c r="G15" s="12">
        <f t="shared" si="1"/>
        <v>0</v>
      </c>
      <c r="H15" s="12">
        <f t="shared" si="2"/>
        <v>5.25</v>
      </c>
      <c r="I15" s="12">
        <f t="shared" si="3"/>
        <v>0</v>
      </c>
      <c r="J15" s="1">
        <f t="shared" si="4"/>
        <v>5.25</v>
      </c>
      <c r="K15" s="1">
        <f t="shared" si="5"/>
        <v>0.525</v>
      </c>
      <c r="L15" s="13">
        <f t="shared" si="6"/>
        <v>5.775</v>
      </c>
    </row>
    <row r="16" spans="1:12" ht="15">
      <c r="A16" s="20" t="s">
        <v>19</v>
      </c>
      <c r="B16" s="22">
        <v>236</v>
      </c>
      <c r="C16" s="22">
        <v>140</v>
      </c>
      <c r="D16" s="22">
        <v>236</v>
      </c>
      <c r="E16" s="22">
        <v>140</v>
      </c>
      <c r="F16" s="12">
        <f t="shared" si="0"/>
        <v>0</v>
      </c>
      <c r="G16" s="12">
        <f t="shared" si="1"/>
        <v>0</v>
      </c>
      <c r="H16" s="12">
        <f t="shared" si="2"/>
        <v>0</v>
      </c>
      <c r="I16" s="12">
        <f t="shared" si="3"/>
        <v>0</v>
      </c>
      <c r="J16" s="1">
        <f t="shared" si="4"/>
        <v>0</v>
      </c>
      <c r="K16" s="1">
        <f t="shared" si="5"/>
        <v>0</v>
      </c>
      <c r="L16" s="13">
        <f t="shared" si="6"/>
        <v>0</v>
      </c>
    </row>
    <row r="17" spans="1:12" ht="15">
      <c r="A17" s="20" t="s">
        <v>20</v>
      </c>
      <c r="B17" s="22">
        <v>6579</v>
      </c>
      <c r="C17" s="22">
        <v>1452</v>
      </c>
      <c r="D17" s="22">
        <v>6579</v>
      </c>
      <c r="E17" s="22">
        <v>1452</v>
      </c>
      <c r="F17" s="12">
        <f t="shared" si="0"/>
        <v>0</v>
      </c>
      <c r="G17" s="12">
        <f t="shared" si="1"/>
        <v>0</v>
      </c>
      <c r="H17" s="12">
        <f t="shared" si="2"/>
        <v>0</v>
      </c>
      <c r="I17" s="12">
        <f t="shared" si="3"/>
        <v>0</v>
      </c>
      <c r="J17" s="1">
        <f t="shared" si="4"/>
        <v>0</v>
      </c>
      <c r="K17" s="1">
        <f t="shared" si="5"/>
        <v>0</v>
      </c>
      <c r="L17" s="13">
        <f t="shared" si="6"/>
        <v>0</v>
      </c>
    </row>
    <row r="18" spans="1:12" ht="15">
      <c r="A18" s="20" t="s">
        <v>21</v>
      </c>
      <c r="B18" s="22">
        <v>8363</v>
      </c>
      <c r="C18" s="22">
        <v>4206</v>
      </c>
      <c r="D18" s="22">
        <v>9079</v>
      </c>
      <c r="E18" s="22">
        <v>4674</v>
      </c>
      <c r="F18" s="12">
        <f t="shared" si="0"/>
        <v>716</v>
      </c>
      <c r="G18" s="12">
        <f t="shared" si="1"/>
        <v>468</v>
      </c>
      <c r="H18" s="12">
        <f t="shared" si="2"/>
        <v>3759</v>
      </c>
      <c r="I18" s="12">
        <f t="shared" si="3"/>
        <v>1497.6000000000001</v>
      </c>
      <c r="J18" s="1">
        <f t="shared" si="4"/>
        <v>5256.6</v>
      </c>
      <c r="K18" s="1">
        <f t="shared" si="5"/>
        <v>525.6600000000001</v>
      </c>
      <c r="L18" s="13">
        <f t="shared" si="6"/>
        <v>5782.26</v>
      </c>
    </row>
    <row r="19" spans="1:12" ht="15">
      <c r="A19" s="20" t="s">
        <v>22</v>
      </c>
      <c r="B19" s="22">
        <v>4694</v>
      </c>
      <c r="C19" s="22">
        <v>2209</v>
      </c>
      <c r="D19" s="22">
        <v>4695</v>
      </c>
      <c r="E19" s="22">
        <v>2210</v>
      </c>
      <c r="F19" s="12">
        <f t="shared" si="0"/>
        <v>1</v>
      </c>
      <c r="G19" s="12">
        <f t="shared" si="1"/>
        <v>1</v>
      </c>
      <c r="H19" s="12">
        <f t="shared" si="2"/>
        <v>5.25</v>
      </c>
      <c r="I19" s="12">
        <f t="shared" si="3"/>
        <v>3.2</v>
      </c>
      <c r="J19" s="1">
        <f t="shared" si="4"/>
        <v>8.45</v>
      </c>
      <c r="K19" s="1">
        <f t="shared" si="5"/>
        <v>0.845</v>
      </c>
      <c r="L19" s="13">
        <f t="shared" si="6"/>
        <v>9.295</v>
      </c>
    </row>
    <row r="20" spans="1:12" ht="15">
      <c r="A20" s="20" t="s">
        <v>23</v>
      </c>
      <c r="B20" s="22">
        <v>5551</v>
      </c>
      <c r="C20" s="22">
        <v>3174</v>
      </c>
      <c r="D20" s="22">
        <v>5551</v>
      </c>
      <c r="E20" s="22">
        <v>3174</v>
      </c>
      <c r="F20" s="12">
        <f t="shared" si="0"/>
        <v>0</v>
      </c>
      <c r="G20" s="12">
        <f t="shared" si="1"/>
        <v>0</v>
      </c>
      <c r="H20" s="12">
        <f t="shared" si="2"/>
        <v>0</v>
      </c>
      <c r="I20" s="12">
        <f t="shared" si="3"/>
        <v>0</v>
      </c>
      <c r="J20" s="1">
        <f t="shared" si="4"/>
        <v>0</v>
      </c>
      <c r="K20" s="1">
        <f t="shared" si="5"/>
        <v>0</v>
      </c>
      <c r="L20" s="13">
        <f t="shared" si="6"/>
        <v>0</v>
      </c>
    </row>
    <row r="21" spans="1:12" ht="15">
      <c r="A21" s="20" t="s">
        <v>24</v>
      </c>
      <c r="B21" s="22">
        <v>8534</v>
      </c>
      <c r="C21" s="22">
        <v>4255</v>
      </c>
      <c r="D21" s="22">
        <v>8534</v>
      </c>
      <c r="E21" s="22">
        <v>4255</v>
      </c>
      <c r="F21" s="12">
        <f t="shared" si="0"/>
        <v>0</v>
      </c>
      <c r="G21" s="12">
        <f t="shared" si="1"/>
        <v>0</v>
      </c>
      <c r="H21" s="12">
        <f t="shared" si="2"/>
        <v>0</v>
      </c>
      <c r="I21" s="12">
        <f t="shared" si="3"/>
        <v>0</v>
      </c>
      <c r="J21" s="1">
        <f t="shared" si="4"/>
        <v>0</v>
      </c>
      <c r="K21" s="1">
        <f t="shared" si="5"/>
        <v>0</v>
      </c>
      <c r="L21" s="13">
        <f t="shared" si="6"/>
        <v>0</v>
      </c>
    </row>
    <row r="22" spans="1:12" ht="15">
      <c r="A22" s="20" t="s">
        <v>25</v>
      </c>
      <c r="B22" s="22">
        <v>3362</v>
      </c>
      <c r="C22" s="22">
        <v>1795</v>
      </c>
      <c r="D22" s="22">
        <v>3362</v>
      </c>
      <c r="E22" s="22">
        <v>1795</v>
      </c>
      <c r="F22" s="12">
        <f t="shared" si="0"/>
        <v>0</v>
      </c>
      <c r="G22" s="12">
        <f t="shared" si="1"/>
        <v>0</v>
      </c>
      <c r="H22" s="12">
        <f t="shared" si="2"/>
        <v>0</v>
      </c>
      <c r="I22" s="12">
        <f t="shared" si="3"/>
        <v>0</v>
      </c>
      <c r="J22" s="1">
        <f t="shared" si="4"/>
        <v>0</v>
      </c>
      <c r="K22" s="1">
        <f t="shared" si="5"/>
        <v>0</v>
      </c>
      <c r="L22" s="13">
        <f t="shared" si="6"/>
        <v>0</v>
      </c>
    </row>
    <row r="23" spans="1:12" ht="15">
      <c r="A23" s="20" t="s">
        <v>26</v>
      </c>
      <c r="B23" s="22">
        <v>96</v>
      </c>
      <c r="C23" s="22">
        <v>7</v>
      </c>
      <c r="D23" s="22">
        <v>96</v>
      </c>
      <c r="E23" s="22">
        <v>7</v>
      </c>
      <c r="F23" s="12">
        <f t="shared" si="0"/>
        <v>0</v>
      </c>
      <c r="G23" s="12">
        <f t="shared" si="1"/>
        <v>0</v>
      </c>
      <c r="H23" s="12">
        <f t="shared" si="2"/>
        <v>0</v>
      </c>
      <c r="I23" s="12">
        <f t="shared" si="3"/>
        <v>0</v>
      </c>
      <c r="J23" s="1">
        <f t="shared" si="4"/>
        <v>0</v>
      </c>
      <c r="K23" s="1">
        <f t="shared" si="5"/>
        <v>0</v>
      </c>
      <c r="L23" s="13">
        <f t="shared" si="6"/>
        <v>0</v>
      </c>
    </row>
    <row r="24" spans="1:12" ht="15">
      <c r="A24" s="20" t="s">
        <v>27</v>
      </c>
      <c r="B24" s="31">
        <v>0</v>
      </c>
      <c r="C24" s="31">
        <v>0</v>
      </c>
      <c r="D24" s="31">
        <v>0</v>
      </c>
      <c r="E24" s="31">
        <v>0</v>
      </c>
      <c r="F24" s="30">
        <f t="shared" si="0"/>
        <v>0</v>
      </c>
      <c r="G24" s="30">
        <f t="shared" si="1"/>
        <v>0</v>
      </c>
      <c r="H24" s="12">
        <v>0</v>
      </c>
      <c r="I24" s="12">
        <f t="shared" si="3"/>
        <v>0</v>
      </c>
      <c r="J24" s="1">
        <v>0</v>
      </c>
      <c r="K24" s="1">
        <f t="shared" si="5"/>
        <v>0</v>
      </c>
      <c r="L24" s="13">
        <f t="shared" si="6"/>
        <v>0</v>
      </c>
    </row>
    <row r="25" spans="1:12" ht="15">
      <c r="A25" s="20" t="s">
        <v>28</v>
      </c>
      <c r="B25" s="31">
        <v>2461</v>
      </c>
      <c r="C25" s="31">
        <v>498</v>
      </c>
      <c r="D25" s="31">
        <v>2461</v>
      </c>
      <c r="E25" s="31">
        <v>498</v>
      </c>
      <c r="F25" s="30">
        <f t="shared" si="0"/>
        <v>0</v>
      </c>
      <c r="G25" s="30">
        <f t="shared" si="1"/>
        <v>0</v>
      </c>
      <c r="H25" s="12">
        <f aca="true" t="shared" si="7" ref="H25:H47">F25*$D$74</f>
        <v>0</v>
      </c>
      <c r="I25" s="12">
        <f t="shared" si="3"/>
        <v>0</v>
      </c>
      <c r="J25" s="1">
        <f t="shared" si="4"/>
        <v>0</v>
      </c>
      <c r="K25" s="1">
        <f t="shared" si="5"/>
        <v>0</v>
      </c>
      <c r="L25" s="13">
        <f t="shared" si="6"/>
        <v>0</v>
      </c>
    </row>
    <row r="26" spans="1:12" ht="15">
      <c r="A26" s="20" t="s">
        <v>28</v>
      </c>
      <c r="B26" s="22">
        <v>108</v>
      </c>
      <c r="C26" s="22">
        <v>1</v>
      </c>
      <c r="D26" s="22">
        <v>108</v>
      </c>
      <c r="E26" s="22">
        <v>1</v>
      </c>
      <c r="F26" s="12">
        <f t="shared" si="0"/>
        <v>0</v>
      </c>
      <c r="G26" s="12">
        <f t="shared" si="1"/>
        <v>0</v>
      </c>
      <c r="H26" s="12">
        <f t="shared" si="7"/>
        <v>0</v>
      </c>
      <c r="I26" s="12">
        <f t="shared" si="3"/>
        <v>0</v>
      </c>
      <c r="J26" s="1">
        <f t="shared" si="4"/>
        <v>0</v>
      </c>
      <c r="K26" s="1">
        <f t="shared" si="5"/>
        <v>0</v>
      </c>
      <c r="L26" s="13">
        <f t="shared" si="6"/>
        <v>0</v>
      </c>
    </row>
    <row r="27" spans="1:12" ht="15">
      <c r="A27" s="20" t="s">
        <v>29</v>
      </c>
      <c r="B27" s="22">
        <v>777</v>
      </c>
      <c r="C27" s="22">
        <v>398</v>
      </c>
      <c r="D27" s="22">
        <v>777</v>
      </c>
      <c r="E27" s="22">
        <v>398</v>
      </c>
      <c r="F27" s="12">
        <f t="shared" si="0"/>
        <v>0</v>
      </c>
      <c r="G27" s="12">
        <f t="shared" si="1"/>
        <v>0</v>
      </c>
      <c r="H27" s="12">
        <f t="shared" si="7"/>
        <v>0</v>
      </c>
      <c r="I27" s="12">
        <f t="shared" si="3"/>
        <v>0</v>
      </c>
      <c r="J27" s="1">
        <f t="shared" si="4"/>
        <v>0</v>
      </c>
      <c r="K27" s="1">
        <f t="shared" si="5"/>
        <v>0</v>
      </c>
      <c r="L27" s="13">
        <f t="shared" si="6"/>
        <v>0</v>
      </c>
    </row>
    <row r="28" spans="1:12" ht="15">
      <c r="A28" s="20" t="s">
        <v>30</v>
      </c>
      <c r="B28" s="22">
        <v>4806</v>
      </c>
      <c r="C28" s="22">
        <v>1641</v>
      </c>
      <c r="D28" s="22">
        <v>4835</v>
      </c>
      <c r="E28" s="22">
        <v>1663</v>
      </c>
      <c r="F28" s="12">
        <f t="shared" si="0"/>
        <v>29</v>
      </c>
      <c r="G28" s="12">
        <f t="shared" si="1"/>
        <v>22</v>
      </c>
      <c r="H28" s="12">
        <f t="shared" si="7"/>
        <v>152.25</v>
      </c>
      <c r="I28" s="12">
        <f t="shared" si="3"/>
        <v>70.4</v>
      </c>
      <c r="J28" s="1">
        <f t="shared" si="4"/>
        <v>222.65</v>
      </c>
      <c r="K28" s="1">
        <f t="shared" si="5"/>
        <v>22.265</v>
      </c>
      <c r="L28" s="13">
        <f>J28+K28</f>
        <v>244.91500000000002</v>
      </c>
    </row>
    <row r="29" spans="1:12" ht="15">
      <c r="A29" s="20" t="s">
        <v>31</v>
      </c>
      <c r="B29" s="22">
        <v>4697</v>
      </c>
      <c r="C29" s="22">
        <v>396</v>
      </c>
      <c r="D29" s="22">
        <v>4697</v>
      </c>
      <c r="E29" s="22">
        <v>396</v>
      </c>
      <c r="F29" s="12">
        <f t="shared" si="0"/>
        <v>0</v>
      </c>
      <c r="G29" s="12">
        <f t="shared" si="1"/>
        <v>0</v>
      </c>
      <c r="H29" s="12">
        <f t="shared" si="7"/>
        <v>0</v>
      </c>
      <c r="I29" s="12">
        <f t="shared" si="3"/>
        <v>0</v>
      </c>
      <c r="J29" s="1">
        <f t="shared" si="4"/>
        <v>0</v>
      </c>
      <c r="K29" s="1">
        <f t="shared" si="5"/>
        <v>0</v>
      </c>
      <c r="L29" s="13">
        <f t="shared" si="6"/>
        <v>0</v>
      </c>
    </row>
    <row r="30" spans="1:12" ht="15">
      <c r="A30" s="20" t="s">
        <v>32</v>
      </c>
      <c r="B30" s="22">
        <v>863</v>
      </c>
      <c r="C30" s="22">
        <v>131</v>
      </c>
      <c r="D30" s="22">
        <v>863</v>
      </c>
      <c r="E30" s="22">
        <v>132</v>
      </c>
      <c r="F30" s="12">
        <f t="shared" si="0"/>
        <v>0</v>
      </c>
      <c r="G30" s="12">
        <f t="shared" si="1"/>
        <v>1</v>
      </c>
      <c r="H30" s="12">
        <f t="shared" si="7"/>
        <v>0</v>
      </c>
      <c r="I30" s="12">
        <f t="shared" si="3"/>
        <v>3.2</v>
      </c>
      <c r="J30" s="1">
        <f t="shared" si="4"/>
        <v>3.2</v>
      </c>
      <c r="K30" s="1">
        <f t="shared" si="5"/>
        <v>0.32000000000000006</v>
      </c>
      <c r="L30" s="13">
        <f t="shared" si="6"/>
        <v>3.5200000000000005</v>
      </c>
    </row>
    <row r="31" spans="1:12" ht="15">
      <c r="A31" s="20" t="s">
        <v>33</v>
      </c>
      <c r="B31" s="22">
        <v>886</v>
      </c>
      <c r="C31" s="22">
        <v>178</v>
      </c>
      <c r="D31" s="22">
        <v>886</v>
      </c>
      <c r="E31" s="22">
        <v>178</v>
      </c>
      <c r="F31" s="12">
        <f t="shared" si="0"/>
        <v>0</v>
      </c>
      <c r="G31" s="12">
        <f t="shared" si="1"/>
        <v>0</v>
      </c>
      <c r="H31" s="12">
        <f t="shared" si="7"/>
        <v>0</v>
      </c>
      <c r="I31" s="12">
        <f t="shared" si="3"/>
        <v>0</v>
      </c>
      <c r="J31" s="1">
        <f t="shared" si="4"/>
        <v>0</v>
      </c>
      <c r="K31" s="1">
        <f t="shared" si="5"/>
        <v>0</v>
      </c>
      <c r="L31" s="13">
        <f>J31+K31</f>
        <v>0</v>
      </c>
    </row>
    <row r="32" spans="1:12" ht="15">
      <c r="A32" s="20" t="s">
        <v>34</v>
      </c>
      <c r="B32" s="22">
        <v>7691</v>
      </c>
      <c r="C32" s="22">
        <v>3263</v>
      </c>
      <c r="D32" s="22">
        <v>7694</v>
      </c>
      <c r="E32" s="22">
        <v>3265</v>
      </c>
      <c r="F32" s="12">
        <f t="shared" si="0"/>
        <v>3</v>
      </c>
      <c r="G32" s="12">
        <f t="shared" si="1"/>
        <v>2</v>
      </c>
      <c r="H32" s="12">
        <f t="shared" si="7"/>
        <v>15.75</v>
      </c>
      <c r="I32" s="12">
        <f t="shared" si="3"/>
        <v>6.4</v>
      </c>
      <c r="J32" s="1">
        <f t="shared" si="4"/>
        <v>22.15</v>
      </c>
      <c r="K32" s="1">
        <f t="shared" si="5"/>
        <v>2.215</v>
      </c>
      <c r="L32" s="13">
        <f t="shared" si="6"/>
        <v>24.365</v>
      </c>
    </row>
    <row r="33" spans="1:12" ht="15">
      <c r="A33" s="20" t="s">
        <v>35</v>
      </c>
      <c r="B33" s="22">
        <v>18493</v>
      </c>
      <c r="C33" s="22">
        <v>8080</v>
      </c>
      <c r="D33" s="22">
        <v>18538</v>
      </c>
      <c r="E33" s="22">
        <v>8103</v>
      </c>
      <c r="F33" s="12">
        <f t="shared" si="0"/>
        <v>45</v>
      </c>
      <c r="G33" s="12">
        <f t="shared" si="1"/>
        <v>23</v>
      </c>
      <c r="H33" s="12">
        <f t="shared" si="7"/>
        <v>236.25</v>
      </c>
      <c r="I33" s="12">
        <f t="shared" si="3"/>
        <v>73.60000000000001</v>
      </c>
      <c r="J33" s="1">
        <f t="shared" si="4"/>
        <v>309.85</v>
      </c>
      <c r="K33" s="1">
        <f t="shared" si="5"/>
        <v>30.985000000000003</v>
      </c>
      <c r="L33" s="13">
        <f t="shared" si="6"/>
        <v>340.83500000000004</v>
      </c>
    </row>
    <row r="34" spans="1:12" ht="15">
      <c r="A34" s="20" t="s">
        <v>77</v>
      </c>
      <c r="B34" s="31">
        <v>0</v>
      </c>
      <c r="C34" s="31">
        <v>0</v>
      </c>
      <c r="D34" s="31">
        <v>0</v>
      </c>
      <c r="E34" s="31">
        <v>0</v>
      </c>
      <c r="F34" s="12">
        <f t="shared" si="0"/>
        <v>0</v>
      </c>
      <c r="G34" s="12">
        <f t="shared" si="1"/>
        <v>0</v>
      </c>
      <c r="H34" s="12">
        <f t="shared" si="7"/>
        <v>0</v>
      </c>
      <c r="I34" s="12">
        <f t="shared" si="3"/>
        <v>0</v>
      </c>
      <c r="J34" s="1">
        <f t="shared" si="4"/>
        <v>0</v>
      </c>
      <c r="K34" s="1">
        <f t="shared" si="5"/>
        <v>0</v>
      </c>
      <c r="L34" s="13">
        <f t="shared" si="6"/>
        <v>0</v>
      </c>
    </row>
    <row r="35" spans="1:12" ht="15">
      <c r="A35" s="20" t="s">
        <v>36</v>
      </c>
      <c r="B35" s="22">
        <v>6821</v>
      </c>
      <c r="C35" s="22">
        <v>2646</v>
      </c>
      <c r="D35" s="22">
        <v>6821</v>
      </c>
      <c r="E35" s="22">
        <v>2646</v>
      </c>
      <c r="F35" s="12">
        <f t="shared" si="0"/>
        <v>0</v>
      </c>
      <c r="G35" s="12">
        <f t="shared" si="1"/>
        <v>0</v>
      </c>
      <c r="H35" s="12">
        <f t="shared" si="7"/>
        <v>0</v>
      </c>
      <c r="I35" s="12">
        <f t="shared" si="3"/>
        <v>0</v>
      </c>
      <c r="J35" s="1">
        <f>H35+I35</f>
        <v>0</v>
      </c>
      <c r="K35" s="1">
        <f t="shared" si="5"/>
        <v>0</v>
      </c>
      <c r="L35" s="13">
        <f>J35+K35</f>
        <v>0</v>
      </c>
    </row>
    <row r="36" spans="1:12" ht="15">
      <c r="A36" s="20" t="s">
        <v>37</v>
      </c>
      <c r="B36" s="22">
        <v>1998</v>
      </c>
      <c r="C36" s="22">
        <v>1004</v>
      </c>
      <c r="D36" s="22">
        <v>1998</v>
      </c>
      <c r="E36" s="22">
        <v>1004</v>
      </c>
      <c r="F36" s="12">
        <f t="shared" si="0"/>
        <v>0</v>
      </c>
      <c r="G36" s="12">
        <f t="shared" si="1"/>
        <v>0</v>
      </c>
      <c r="H36" s="12">
        <f t="shared" si="7"/>
        <v>0</v>
      </c>
      <c r="I36" s="12">
        <f t="shared" si="3"/>
        <v>0</v>
      </c>
      <c r="J36" s="1">
        <f>H36+I36</f>
        <v>0</v>
      </c>
      <c r="K36" s="1">
        <f t="shared" si="5"/>
        <v>0</v>
      </c>
      <c r="L36" s="13">
        <f>J36+K36</f>
        <v>0</v>
      </c>
    </row>
    <row r="37" spans="1:12" ht="15">
      <c r="A37" s="20" t="s">
        <v>38</v>
      </c>
      <c r="B37" s="22">
        <v>2106</v>
      </c>
      <c r="C37" s="22">
        <v>596</v>
      </c>
      <c r="D37" s="22">
        <v>2106</v>
      </c>
      <c r="E37" s="22">
        <v>596</v>
      </c>
      <c r="F37" s="12">
        <f t="shared" si="0"/>
        <v>0</v>
      </c>
      <c r="G37" s="12">
        <f t="shared" si="1"/>
        <v>0</v>
      </c>
      <c r="H37" s="12">
        <f t="shared" si="7"/>
        <v>0</v>
      </c>
      <c r="I37" s="12">
        <f aca="true" t="shared" si="8" ref="I37:I47">G37*$E$74</f>
        <v>0</v>
      </c>
      <c r="J37" s="1">
        <f t="shared" si="4"/>
        <v>0</v>
      </c>
      <c r="K37" s="1">
        <f aca="true" t="shared" si="9" ref="K37:K69">J37*$K$2</f>
        <v>0</v>
      </c>
      <c r="L37" s="13">
        <f t="shared" si="6"/>
        <v>0</v>
      </c>
    </row>
    <row r="38" spans="1:12" ht="15">
      <c r="A38" s="20" t="s">
        <v>39</v>
      </c>
      <c r="B38" s="22">
        <v>8038</v>
      </c>
      <c r="C38" s="22">
        <v>3181</v>
      </c>
      <c r="D38" s="22">
        <v>8882</v>
      </c>
      <c r="E38" s="22">
        <v>3625</v>
      </c>
      <c r="F38" s="12">
        <f t="shared" si="0"/>
        <v>844</v>
      </c>
      <c r="G38" s="12">
        <f t="shared" si="1"/>
        <v>444</v>
      </c>
      <c r="H38" s="12">
        <f t="shared" si="7"/>
        <v>4431</v>
      </c>
      <c r="I38" s="12">
        <f t="shared" si="8"/>
        <v>1420.8000000000002</v>
      </c>
      <c r="J38" s="1">
        <f t="shared" si="4"/>
        <v>5851.8</v>
      </c>
      <c r="K38" s="1">
        <f t="shared" si="9"/>
        <v>585.1800000000001</v>
      </c>
      <c r="L38" s="13">
        <f t="shared" si="6"/>
        <v>6436.9800000000005</v>
      </c>
    </row>
    <row r="39" spans="1:12" ht="15">
      <c r="A39" s="20" t="s">
        <v>40</v>
      </c>
      <c r="B39" s="22">
        <v>24092</v>
      </c>
      <c r="C39" s="22">
        <v>7689</v>
      </c>
      <c r="D39" s="22">
        <v>24092</v>
      </c>
      <c r="E39" s="22">
        <v>7689</v>
      </c>
      <c r="F39" s="12">
        <f t="shared" si="0"/>
        <v>0</v>
      </c>
      <c r="G39" s="12">
        <f t="shared" si="1"/>
        <v>0</v>
      </c>
      <c r="H39" s="12">
        <f t="shared" si="7"/>
        <v>0</v>
      </c>
      <c r="I39" s="12">
        <f t="shared" si="8"/>
        <v>0</v>
      </c>
      <c r="J39" s="1">
        <f t="shared" si="4"/>
        <v>0</v>
      </c>
      <c r="K39" s="1">
        <f t="shared" si="9"/>
        <v>0</v>
      </c>
      <c r="L39" s="13">
        <f t="shared" si="6"/>
        <v>0</v>
      </c>
    </row>
    <row r="40" spans="1:12" ht="15">
      <c r="A40" s="20" t="s">
        <v>41</v>
      </c>
      <c r="B40" s="22">
        <v>10168</v>
      </c>
      <c r="C40" s="22">
        <v>3264</v>
      </c>
      <c r="D40" s="22">
        <v>10168</v>
      </c>
      <c r="E40" s="22">
        <v>3264</v>
      </c>
      <c r="F40" s="12">
        <f t="shared" si="0"/>
        <v>0</v>
      </c>
      <c r="G40" s="12">
        <f t="shared" si="1"/>
        <v>0</v>
      </c>
      <c r="H40" s="12">
        <f t="shared" si="7"/>
        <v>0</v>
      </c>
      <c r="I40" s="12">
        <f t="shared" si="8"/>
        <v>0</v>
      </c>
      <c r="J40" s="1">
        <f t="shared" si="4"/>
        <v>0</v>
      </c>
      <c r="K40" s="1">
        <f t="shared" si="9"/>
        <v>0</v>
      </c>
      <c r="L40" s="13">
        <f t="shared" si="6"/>
        <v>0</v>
      </c>
    </row>
    <row r="41" spans="1:12" ht="15">
      <c r="A41" s="20" t="s">
        <v>42</v>
      </c>
      <c r="B41" s="22">
        <v>4144</v>
      </c>
      <c r="C41" s="22">
        <v>1026</v>
      </c>
      <c r="D41" s="22">
        <v>4144</v>
      </c>
      <c r="E41" s="22">
        <v>1026</v>
      </c>
      <c r="F41" s="12">
        <f t="shared" si="0"/>
        <v>0</v>
      </c>
      <c r="G41" s="12">
        <f t="shared" si="1"/>
        <v>0</v>
      </c>
      <c r="H41" s="12">
        <f t="shared" si="7"/>
        <v>0</v>
      </c>
      <c r="I41" s="12">
        <f t="shared" si="8"/>
        <v>0</v>
      </c>
      <c r="J41" s="1">
        <f t="shared" si="4"/>
        <v>0</v>
      </c>
      <c r="K41" s="1">
        <f t="shared" si="9"/>
        <v>0</v>
      </c>
      <c r="L41" s="13">
        <f t="shared" si="6"/>
        <v>0</v>
      </c>
    </row>
    <row r="42" spans="1:12" ht="15">
      <c r="A42" s="20" t="s">
        <v>43</v>
      </c>
      <c r="B42" s="22">
        <v>5257</v>
      </c>
      <c r="C42" s="22">
        <v>1986</v>
      </c>
      <c r="D42" s="22">
        <v>5257</v>
      </c>
      <c r="E42" s="22">
        <v>1986</v>
      </c>
      <c r="F42" s="12">
        <f t="shared" si="0"/>
        <v>0</v>
      </c>
      <c r="G42" s="12">
        <f t="shared" si="1"/>
        <v>0</v>
      </c>
      <c r="H42" s="12">
        <f t="shared" si="7"/>
        <v>0</v>
      </c>
      <c r="I42" s="12">
        <f t="shared" si="8"/>
        <v>0</v>
      </c>
      <c r="J42" s="1">
        <f t="shared" si="4"/>
        <v>0</v>
      </c>
      <c r="K42" s="1">
        <f t="shared" si="9"/>
        <v>0</v>
      </c>
      <c r="L42" s="13">
        <f t="shared" si="6"/>
        <v>0</v>
      </c>
    </row>
    <row r="43" spans="1:12" ht="15">
      <c r="A43" s="20" t="s">
        <v>44</v>
      </c>
      <c r="B43" s="22">
        <v>11479</v>
      </c>
      <c r="C43" s="22">
        <v>6467</v>
      </c>
      <c r="D43" s="22">
        <v>11480</v>
      </c>
      <c r="E43" s="22">
        <v>6467</v>
      </c>
      <c r="F43" s="12">
        <f t="shared" si="0"/>
        <v>1</v>
      </c>
      <c r="G43" s="12">
        <f t="shared" si="1"/>
        <v>0</v>
      </c>
      <c r="H43" s="12">
        <f t="shared" si="7"/>
        <v>5.25</v>
      </c>
      <c r="I43" s="12">
        <f t="shared" si="8"/>
        <v>0</v>
      </c>
      <c r="J43" s="1">
        <f t="shared" si="4"/>
        <v>5.25</v>
      </c>
      <c r="K43" s="1">
        <f t="shared" si="9"/>
        <v>0.525</v>
      </c>
      <c r="L43" s="13">
        <f t="shared" si="6"/>
        <v>5.775</v>
      </c>
    </row>
    <row r="44" spans="1:12" ht="15">
      <c r="A44" s="20" t="s">
        <v>45</v>
      </c>
      <c r="B44" s="22">
        <v>1907</v>
      </c>
      <c r="C44" s="22">
        <v>749</v>
      </c>
      <c r="D44" s="22">
        <v>1908</v>
      </c>
      <c r="E44" s="22">
        <v>750</v>
      </c>
      <c r="F44" s="12">
        <f t="shared" si="0"/>
        <v>1</v>
      </c>
      <c r="G44" s="12">
        <f t="shared" si="1"/>
        <v>1</v>
      </c>
      <c r="H44" s="12">
        <f t="shared" si="7"/>
        <v>5.25</v>
      </c>
      <c r="I44" s="12">
        <f t="shared" si="8"/>
        <v>3.2</v>
      </c>
      <c r="J44" s="1">
        <f t="shared" si="4"/>
        <v>8.45</v>
      </c>
      <c r="K44" s="1">
        <f t="shared" si="9"/>
        <v>0.845</v>
      </c>
      <c r="L44" s="13">
        <f t="shared" si="6"/>
        <v>9.295</v>
      </c>
    </row>
    <row r="45" spans="1:12" ht="15">
      <c r="A45" s="20" t="s">
        <v>46</v>
      </c>
      <c r="B45" s="22">
        <v>6313</v>
      </c>
      <c r="C45" s="22">
        <v>2540</v>
      </c>
      <c r="D45" s="22">
        <v>6313</v>
      </c>
      <c r="E45" s="22">
        <v>2540</v>
      </c>
      <c r="F45" s="12">
        <f t="shared" si="0"/>
        <v>0</v>
      </c>
      <c r="G45" s="12">
        <f t="shared" si="1"/>
        <v>0</v>
      </c>
      <c r="H45" s="12">
        <f t="shared" si="7"/>
        <v>0</v>
      </c>
      <c r="I45" s="12">
        <f t="shared" si="8"/>
        <v>0</v>
      </c>
      <c r="J45" s="1">
        <f t="shared" si="4"/>
        <v>0</v>
      </c>
      <c r="K45" s="1">
        <f t="shared" si="9"/>
        <v>0</v>
      </c>
      <c r="L45" s="13">
        <f t="shared" si="6"/>
        <v>0</v>
      </c>
    </row>
    <row r="46" spans="1:12" ht="15">
      <c r="A46" s="20" t="s">
        <v>47</v>
      </c>
      <c r="B46" s="22">
        <v>13</v>
      </c>
      <c r="C46" s="22">
        <v>10</v>
      </c>
      <c r="D46" s="22">
        <v>13</v>
      </c>
      <c r="E46" s="22">
        <v>10</v>
      </c>
      <c r="F46" s="12">
        <f t="shared" si="0"/>
        <v>0</v>
      </c>
      <c r="G46" s="12">
        <f t="shared" si="1"/>
        <v>0</v>
      </c>
      <c r="H46" s="12">
        <f t="shared" si="7"/>
        <v>0</v>
      </c>
      <c r="I46" s="12">
        <f t="shared" si="8"/>
        <v>0</v>
      </c>
      <c r="J46" s="1">
        <f t="shared" si="4"/>
        <v>0</v>
      </c>
      <c r="K46" s="1">
        <f t="shared" si="9"/>
        <v>0</v>
      </c>
      <c r="L46" s="13">
        <f t="shared" si="6"/>
        <v>0</v>
      </c>
    </row>
    <row r="47" spans="1:12" ht="15">
      <c r="A47" s="20" t="s">
        <v>48</v>
      </c>
      <c r="B47" s="22">
        <v>19134</v>
      </c>
      <c r="C47" s="22">
        <v>7675</v>
      </c>
      <c r="D47" s="22">
        <v>19156</v>
      </c>
      <c r="E47" s="22">
        <v>7690</v>
      </c>
      <c r="F47" s="12">
        <f t="shared" si="0"/>
        <v>22</v>
      </c>
      <c r="G47" s="12">
        <f t="shared" si="1"/>
        <v>15</v>
      </c>
      <c r="H47" s="12">
        <f t="shared" si="7"/>
        <v>115.5</v>
      </c>
      <c r="I47" s="12">
        <f t="shared" si="8"/>
        <v>48</v>
      </c>
      <c r="J47" s="1">
        <f t="shared" si="4"/>
        <v>163.5</v>
      </c>
      <c r="K47" s="1">
        <f t="shared" si="9"/>
        <v>16.35</v>
      </c>
      <c r="L47" s="13">
        <f t="shared" si="6"/>
        <v>179.85</v>
      </c>
    </row>
    <row r="48" spans="1:12" ht="15">
      <c r="A48" s="20" t="s">
        <v>49</v>
      </c>
      <c r="B48" s="22">
        <v>78</v>
      </c>
      <c r="C48" s="22">
        <v>38</v>
      </c>
      <c r="D48" s="22">
        <v>78</v>
      </c>
      <c r="E48" s="22">
        <v>38</v>
      </c>
      <c r="F48" s="12">
        <f>D48-B48</f>
        <v>0</v>
      </c>
      <c r="G48" s="12">
        <f>E48-C48</f>
        <v>0</v>
      </c>
      <c r="H48" s="12">
        <f aca="true" t="shared" si="10" ref="H48:H73">F48*$D$74</f>
        <v>0</v>
      </c>
      <c r="I48" s="12">
        <f aca="true" t="shared" si="11" ref="I48:I73">G48*$E$74</f>
        <v>0</v>
      </c>
      <c r="J48" s="1">
        <f>H48+I48</f>
        <v>0</v>
      </c>
      <c r="K48" s="1">
        <f>J48*$K$2</f>
        <v>0</v>
      </c>
      <c r="L48" s="13">
        <f>J48+K48</f>
        <v>0</v>
      </c>
    </row>
    <row r="49" spans="1:12" ht="15">
      <c r="A49" s="20" t="s">
        <v>49</v>
      </c>
      <c r="B49" s="22">
        <v>793</v>
      </c>
      <c r="C49" s="22">
        <v>233</v>
      </c>
      <c r="D49" s="22">
        <v>793</v>
      </c>
      <c r="E49" s="22">
        <v>233</v>
      </c>
      <c r="F49" s="12">
        <f>D49-B49</f>
        <v>0</v>
      </c>
      <c r="G49" s="12">
        <f>E49-C49</f>
        <v>0</v>
      </c>
      <c r="H49" s="12">
        <f t="shared" si="10"/>
        <v>0</v>
      </c>
      <c r="I49" s="12">
        <f t="shared" si="11"/>
        <v>0</v>
      </c>
      <c r="J49" s="1">
        <f>H49+I49</f>
        <v>0</v>
      </c>
      <c r="K49" s="1">
        <f t="shared" si="9"/>
        <v>0</v>
      </c>
      <c r="L49" s="13">
        <f>J49+K49</f>
        <v>0</v>
      </c>
    </row>
    <row r="50" spans="1:12" ht="15">
      <c r="A50" s="20" t="s">
        <v>50</v>
      </c>
      <c r="B50" s="22">
        <v>3497</v>
      </c>
      <c r="C50" s="22">
        <v>2131</v>
      </c>
      <c r="D50" s="22">
        <v>3497</v>
      </c>
      <c r="E50" s="22">
        <v>2131</v>
      </c>
      <c r="F50" s="12">
        <f>D50-B50</f>
        <v>0</v>
      </c>
      <c r="G50" s="12">
        <f t="shared" si="1"/>
        <v>0</v>
      </c>
      <c r="H50" s="12">
        <f t="shared" si="10"/>
        <v>0</v>
      </c>
      <c r="I50" s="12">
        <f t="shared" si="11"/>
        <v>0</v>
      </c>
      <c r="J50" s="1">
        <f t="shared" si="4"/>
        <v>0</v>
      </c>
      <c r="K50" s="1">
        <f t="shared" si="9"/>
        <v>0</v>
      </c>
      <c r="L50" s="13">
        <f t="shared" si="6"/>
        <v>0</v>
      </c>
    </row>
    <row r="51" spans="1:12" ht="15">
      <c r="A51" s="20" t="s">
        <v>74</v>
      </c>
      <c r="B51" s="22">
        <v>4</v>
      </c>
      <c r="C51" s="22">
        <v>1</v>
      </c>
      <c r="D51" s="22">
        <v>4</v>
      </c>
      <c r="E51" s="22">
        <v>1</v>
      </c>
      <c r="F51" s="12">
        <f>D51-B51</f>
        <v>0</v>
      </c>
      <c r="G51" s="12">
        <f t="shared" si="1"/>
        <v>0</v>
      </c>
      <c r="H51" s="12">
        <f t="shared" si="10"/>
        <v>0</v>
      </c>
      <c r="I51" s="12">
        <f t="shared" si="11"/>
        <v>0</v>
      </c>
      <c r="J51" s="1">
        <f t="shared" si="4"/>
        <v>0</v>
      </c>
      <c r="K51" s="1">
        <f t="shared" si="9"/>
        <v>0</v>
      </c>
      <c r="L51" s="13">
        <f t="shared" si="6"/>
        <v>0</v>
      </c>
    </row>
    <row r="52" spans="1:12" ht="15">
      <c r="A52" s="29" t="s">
        <v>52</v>
      </c>
      <c r="B52" s="22">
        <v>6</v>
      </c>
      <c r="C52" s="22">
        <v>0</v>
      </c>
      <c r="D52" s="22">
        <v>6</v>
      </c>
      <c r="E52" s="22">
        <v>0</v>
      </c>
      <c r="F52" s="12">
        <f t="shared" si="0"/>
        <v>0</v>
      </c>
      <c r="G52" s="12">
        <f t="shared" si="1"/>
        <v>0</v>
      </c>
      <c r="H52" s="12">
        <f t="shared" si="10"/>
        <v>0</v>
      </c>
      <c r="I52" s="12">
        <f t="shared" si="11"/>
        <v>0</v>
      </c>
      <c r="J52" s="1">
        <f>H52+I52</f>
        <v>0</v>
      </c>
      <c r="K52" s="1">
        <f t="shared" si="9"/>
        <v>0</v>
      </c>
      <c r="L52" s="13">
        <f t="shared" si="6"/>
        <v>0</v>
      </c>
    </row>
    <row r="53" spans="1:12" ht="15">
      <c r="A53" s="20" t="s">
        <v>53</v>
      </c>
      <c r="B53" s="22">
        <v>164</v>
      </c>
      <c r="C53" s="22">
        <v>45</v>
      </c>
      <c r="D53" s="22">
        <v>164</v>
      </c>
      <c r="E53" s="22">
        <v>45</v>
      </c>
      <c r="F53" s="12">
        <f t="shared" si="0"/>
        <v>0</v>
      </c>
      <c r="G53" s="12">
        <f t="shared" si="1"/>
        <v>0</v>
      </c>
      <c r="H53" s="12">
        <f t="shared" si="10"/>
        <v>0</v>
      </c>
      <c r="I53" s="12">
        <f t="shared" si="11"/>
        <v>0</v>
      </c>
      <c r="J53" s="1">
        <f aca="true" t="shared" si="12" ref="J53:J58">H53+I53</f>
        <v>0</v>
      </c>
      <c r="K53" s="1">
        <f t="shared" si="9"/>
        <v>0</v>
      </c>
      <c r="L53" s="13">
        <f t="shared" si="6"/>
        <v>0</v>
      </c>
    </row>
    <row r="54" spans="1:12" ht="15">
      <c r="A54" s="20" t="s">
        <v>54</v>
      </c>
      <c r="B54" s="22">
        <v>2099</v>
      </c>
      <c r="C54" s="22">
        <v>808</v>
      </c>
      <c r="D54" s="22">
        <v>2099</v>
      </c>
      <c r="E54" s="22">
        <v>808</v>
      </c>
      <c r="F54" s="12">
        <f t="shared" si="0"/>
        <v>0</v>
      </c>
      <c r="G54" s="12">
        <f t="shared" si="1"/>
        <v>0</v>
      </c>
      <c r="H54" s="12">
        <f t="shared" si="10"/>
        <v>0</v>
      </c>
      <c r="I54" s="12">
        <f t="shared" si="11"/>
        <v>0</v>
      </c>
      <c r="J54" s="1">
        <f t="shared" si="12"/>
        <v>0</v>
      </c>
      <c r="K54" s="1">
        <f t="shared" si="9"/>
        <v>0</v>
      </c>
      <c r="L54" s="13">
        <f t="shared" si="6"/>
        <v>0</v>
      </c>
    </row>
    <row r="55" spans="1:12" ht="15">
      <c r="A55" s="20" t="s">
        <v>55</v>
      </c>
      <c r="B55" s="22">
        <v>13650</v>
      </c>
      <c r="C55" s="22">
        <v>5368</v>
      </c>
      <c r="D55" s="22">
        <v>13650</v>
      </c>
      <c r="E55" s="22">
        <v>5368</v>
      </c>
      <c r="F55" s="12">
        <f t="shared" si="0"/>
        <v>0</v>
      </c>
      <c r="G55" s="12">
        <f t="shared" si="1"/>
        <v>0</v>
      </c>
      <c r="H55" s="12">
        <f t="shared" si="10"/>
        <v>0</v>
      </c>
      <c r="I55" s="12">
        <f t="shared" si="11"/>
        <v>0</v>
      </c>
      <c r="J55" s="1">
        <f t="shared" si="12"/>
        <v>0</v>
      </c>
      <c r="K55" s="1">
        <f t="shared" si="9"/>
        <v>0</v>
      </c>
      <c r="L55" s="13">
        <f t="shared" si="6"/>
        <v>0</v>
      </c>
    </row>
    <row r="56" spans="1:12" ht="15">
      <c r="A56" s="20" t="s">
        <v>56</v>
      </c>
      <c r="B56" s="31">
        <v>16079</v>
      </c>
      <c r="C56" s="31">
        <v>6801</v>
      </c>
      <c r="D56" s="22">
        <v>16180</v>
      </c>
      <c r="E56" s="22">
        <v>6838</v>
      </c>
      <c r="F56" s="12">
        <f t="shared" si="0"/>
        <v>101</v>
      </c>
      <c r="G56" s="12">
        <f t="shared" si="1"/>
        <v>37</v>
      </c>
      <c r="H56" s="12">
        <f t="shared" si="10"/>
        <v>530.25</v>
      </c>
      <c r="I56" s="12">
        <f t="shared" si="11"/>
        <v>118.4</v>
      </c>
      <c r="J56" s="1">
        <f t="shared" si="12"/>
        <v>648.65</v>
      </c>
      <c r="K56" s="1">
        <f t="shared" si="9"/>
        <v>64.865</v>
      </c>
      <c r="L56" s="13">
        <f t="shared" si="6"/>
        <v>713.515</v>
      </c>
    </row>
    <row r="57" spans="1:12" ht="15">
      <c r="A57" s="20" t="s">
        <v>57</v>
      </c>
      <c r="B57" s="22">
        <v>0</v>
      </c>
      <c r="C57" s="22">
        <v>0</v>
      </c>
      <c r="D57" s="32">
        <v>156</v>
      </c>
      <c r="E57" s="32">
        <v>101</v>
      </c>
      <c r="F57" s="12">
        <f t="shared" si="0"/>
        <v>156</v>
      </c>
      <c r="G57" s="12">
        <f t="shared" si="1"/>
        <v>101</v>
      </c>
      <c r="H57" s="12">
        <f t="shared" si="10"/>
        <v>819</v>
      </c>
      <c r="I57" s="12">
        <f t="shared" si="11"/>
        <v>323.20000000000005</v>
      </c>
      <c r="J57" s="1">
        <f t="shared" si="12"/>
        <v>1142.2</v>
      </c>
      <c r="K57" s="1">
        <f t="shared" si="9"/>
        <v>114.22000000000001</v>
      </c>
      <c r="L57" s="13">
        <f t="shared" si="6"/>
        <v>1256.42</v>
      </c>
    </row>
    <row r="58" spans="1:12" ht="15">
      <c r="A58" s="20" t="s">
        <v>58</v>
      </c>
      <c r="B58" s="22">
        <v>706</v>
      </c>
      <c r="C58" s="22">
        <v>348</v>
      </c>
      <c r="D58" s="22">
        <v>706</v>
      </c>
      <c r="E58" s="22">
        <v>348</v>
      </c>
      <c r="F58" s="12">
        <f t="shared" si="0"/>
        <v>0</v>
      </c>
      <c r="G58" s="12">
        <f t="shared" si="1"/>
        <v>0</v>
      </c>
      <c r="H58" s="12">
        <f t="shared" si="10"/>
        <v>0</v>
      </c>
      <c r="I58" s="12">
        <f t="shared" si="11"/>
        <v>0</v>
      </c>
      <c r="J58" s="1">
        <f t="shared" si="12"/>
        <v>0</v>
      </c>
      <c r="K58" s="1">
        <f t="shared" si="9"/>
        <v>0</v>
      </c>
      <c r="L58" s="13">
        <f t="shared" si="6"/>
        <v>0</v>
      </c>
    </row>
    <row r="59" spans="1:12" ht="15">
      <c r="A59" s="20" t="s">
        <v>59</v>
      </c>
      <c r="B59" s="22">
        <v>15157</v>
      </c>
      <c r="C59" s="22">
        <v>4677</v>
      </c>
      <c r="D59" s="22">
        <v>15157</v>
      </c>
      <c r="E59" s="22">
        <v>4677</v>
      </c>
      <c r="F59" s="12">
        <f t="shared" si="0"/>
        <v>0</v>
      </c>
      <c r="G59" s="12">
        <f t="shared" si="1"/>
        <v>0</v>
      </c>
      <c r="H59" s="12">
        <f t="shared" si="10"/>
        <v>0</v>
      </c>
      <c r="I59" s="12">
        <f t="shared" si="11"/>
        <v>0</v>
      </c>
      <c r="J59" s="1">
        <f t="shared" si="4"/>
        <v>0</v>
      </c>
      <c r="K59" s="1">
        <f t="shared" si="9"/>
        <v>0</v>
      </c>
      <c r="L59" s="13">
        <f>J59+K59</f>
        <v>0</v>
      </c>
    </row>
    <row r="60" spans="1:12" ht="15">
      <c r="A60" s="21" t="s">
        <v>51</v>
      </c>
      <c r="B60" s="22">
        <v>472</v>
      </c>
      <c r="C60" s="22">
        <v>155</v>
      </c>
      <c r="D60" s="22">
        <v>480</v>
      </c>
      <c r="E60" s="22">
        <v>156</v>
      </c>
      <c r="F60" s="12">
        <f>D60-B60</f>
        <v>8</v>
      </c>
      <c r="G60" s="12">
        <f>E60-C60</f>
        <v>1</v>
      </c>
      <c r="H60" s="12">
        <f t="shared" si="10"/>
        <v>42</v>
      </c>
      <c r="I60" s="12">
        <f t="shared" si="11"/>
        <v>3.2</v>
      </c>
      <c r="J60" s="1">
        <f>H60+I60</f>
        <v>45.2</v>
      </c>
      <c r="K60" s="1">
        <f>J60*$K$2</f>
        <v>4.5200000000000005</v>
      </c>
      <c r="L60" s="13">
        <f>J60+K60</f>
        <v>49.720000000000006</v>
      </c>
    </row>
    <row r="61" spans="1:12" ht="15">
      <c r="A61" s="20" t="s">
        <v>60</v>
      </c>
      <c r="B61" s="22">
        <v>6815</v>
      </c>
      <c r="C61" s="22">
        <v>2534</v>
      </c>
      <c r="D61" s="22">
        <v>6815</v>
      </c>
      <c r="E61" s="22">
        <v>2534</v>
      </c>
      <c r="F61" s="12">
        <f>D61-B61</f>
        <v>0</v>
      </c>
      <c r="G61" s="12">
        <f t="shared" si="1"/>
        <v>0</v>
      </c>
      <c r="H61" s="12">
        <f t="shared" si="10"/>
        <v>0</v>
      </c>
      <c r="I61" s="12">
        <f t="shared" si="11"/>
        <v>0</v>
      </c>
      <c r="J61" s="1">
        <f t="shared" si="4"/>
        <v>0</v>
      </c>
      <c r="K61" s="1">
        <f t="shared" si="9"/>
        <v>0</v>
      </c>
      <c r="L61" s="13">
        <f t="shared" si="6"/>
        <v>0</v>
      </c>
    </row>
    <row r="62" spans="1:12" ht="15">
      <c r="A62" s="20" t="s">
        <v>61</v>
      </c>
      <c r="B62" s="22">
        <v>20625</v>
      </c>
      <c r="C62" s="22">
        <v>7755</v>
      </c>
      <c r="D62" s="22">
        <v>21262</v>
      </c>
      <c r="E62" s="22">
        <v>8149</v>
      </c>
      <c r="F62" s="12">
        <f t="shared" si="0"/>
        <v>637</v>
      </c>
      <c r="G62" s="12">
        <f t="shared" si="1"/>
        <v>394</v>
      </c>
      <c r="H62" s="12">
        <f t="shared" si="10"/>
        <v>3344.25</v>
      </c>
      <c r="I62" s="12">
        <f t="shared" si="11"/>
        <v>1260.8000000000002</v>
      </c>
      <c r="J62" s="1">
        <f t="shared" si="4"/>
        <v>4605.05</v>
      </c>
      <c r="K62" s="1">
        <f t="shared" si="9"/>
        <v>460.50500000000005</v>
      </c>
      <c r="L62" s="13">
        <f t="shared" si="6"/>
        <v>5065.555</v>
      </c>
    </row>
    <row r="63" spans="1:12" ht="15">
      <c r="A63" s="20" t="s">
        <v>62</v>
      </c>
      <c r="B63" s="22">
        <v>474</v>
      </c>
      <c r="C63" s="22">
        <v>186</v>
      </c>
      <c r="D63" s="22">
        <v>474</v>
      </c>
      <c r="E63" s="22">
        <v>186</v>
      </c>
      <c r="F63" s="12">
        <f t="shared" si="0"/>
        <v>0</v>
      </c>
      <c r="G63" s="12">
        <f t="shared" si="1"/>
        <v>0</v>
      </c>
      <c r="H63" s="12">
        <f t="shared" si="10"/>
        <v>0</v>
      </c>
      <c r="I63" s="12">
        <f t="shared" si="11"/>
        <v>0</v>
      </c>
      <c r="J63" s="1">
        <f t="shared" si="4"/>
        <v>0</v>
      </c>
      <c r="K63" s="1">
        <f t="shared" si="9"/>
        <v>0</v>
      </c>
      <c r="L63" s="13">
        <f t="shared" si="6"/>
        <v>0</v>
      </c>
    </row>
    <row r="64" spans="1:12" ht="15">
      <c r="A64" s="20" t="s">
        <v>63</v>
      </c>
      <c r="B64" s="22">
        <v>138</v>
      </c>
      <c r="C64" s="22">
        <v>54</v>
      </c>
      <c r="D64" s="22">
        <v>138</v>
      </c>
      <c r="E64" s="22">
        <v>55</v>
      </c>
      <c r="F64" s="12">
        <f t="shared" si="0"/>
        <v>0</v>
      </c>
      <c r="G64" s="12">
        <f t="shared" si="1"/>
        <v>1</v>
      </c>
      <c r="H64" s="12">
        <f t="shared" si="10"/>
        <v>0</v>
      </c>
      <c r="I64" s="12">
        <f t="shared" si="11"/>
        <v>3.2</v>
      </c>
      <c r="J64" s="1">
        <f t="shared" si="4"/>
        <v>3.2</v>
      </c>
      <c r="K64" s="1">
        <f t="shared" si="9"/>
        <v>0.32000000000000006</v>
      </c>
      <c r="L64" s="13">
        <f t="shared" si="6"/>
        <v>3.5200000000000005</v>
      </c>
    </row>
    <row r="65" spans="1:12" ht="15">
      <c r="A65" s="20" t="s">
        <v>64</v>
      </c>
      <c r="B65" s="22">
        <v>105</v>
      </c>
      <c r="C65" s="22">
        <v>42</v>
      </c>
      <c r="D65" s="22">
        <v>105</v>
      </c>
      <c r="E65" s="22">
        <v>42</v>
      </c>
      <c r="F65" s="12">
        <f t="shared" si="0"/>
        <v>0</v>
      </c>
      <c r="G65" s="12">
        <f t="shared" si="1"/>
        <v>0</v>
      </c>
      <c r="H65" s="12">
        <f t="shared" si="10"/>
        <v>0</v>
      </c>
      <c r="I65" s="12">
        <f t="shared" si="11"/>
        <v>0</v>
      </c>
      <c r="J65" s="1">
        <f t="shared" si="4"/>
        <v>0</v>
      </c>
      <c r="K65" s="1">
        <f t="shared" si="9"/>
        <v>0</v>
      </c>
      <c r="L65" s="13">
        <f t="shared" si="6"/>
        <v>0</v>
      </c>
    </row>
    <row r="66" spans="1:12" ht="15">
      <c r="A66" s="20" t="s">
        <v>65</v>
      </c>
      <c r="B66" s="22">
        <v>1031</v>
      </c>
      <c r="C66" s="22">
        <v>486</v>
      </c>
      <c r="D66" s="22">
        <v>1032</v>
      </c>
      <c r="E66" s="22">
        <v>486</v>
      </c>
      <c r="F66" s="12">
        <f t="shared" si="0"/>
        <v>1</v>
      </c>
      <c r="G66" s="12">
        <f t="shared" si="1"/>
        <v>0</v>
      </c>
      <c r="H66" s="12">
        <f t="shared" si="10"/>
        <v>5.25</v>
      </c>
      <c r="I66" s="12">
        <f t="shared" si="11"/>
        <v>0</v>
      </c>
      <c r="J66" s="1">
        <f t="shared" si="4"/>
        <v>5.25</v>
      </c>
      <c r="K66" s="1">
        <f t="shared" si="9"/>
        <v>0.525</v>
      </c>
      <c r="L66" s="13">
        <f t="shared" si="6"/>
        <v>5.775</v>
      </c>
    </row>
    <row r="67" spans="1:12" ht="15">
      <c r="A67" s="29" t="s">
        <v>66</v>
      </c>
      <c r="B67" s="22">
        <v>2679</v>
      </c>
      <c r="C67" s="22">
        <v>1271</v>
      </c>
      <c r="D67" s="22">
        <v>3314</v>
      </c>
      <c r="E67" s="22">
        <v>1603</v>
      </c>
      <c r="F67" s="12">
        <f t="shared" si="0"/>
        <v>635</v>
      </c>
      <c r="G67" s="12">
        <f t="shared" si="1"/>
        <v>332</v>
      </c>
      <c r="H67" s="12">
        <f t="shared" si="10"/>
        <v>3333.75</v>
      </c>
      <c r="I67" s="12">
        <f t="shared" si="11"/>
        <v>1062.4</v>
      </c>
      <c r="J67" s="1">
        <f t="shared" si="4"/>
        <v>4396.15</v>
      </c>
      <c r="K67" s="1">
        <f t="shared" si="9"/>
        <v>439.615</v>
      </c>
      <c r="L67" s="13">
        <f t="shared" si="6"/>
        <v>4835.764999999999</v>
      </c>
    </row>
    <row r="68" spans="1:15" ht="15">
      <c r="A68" s="20" t="s">
        <v>68</v>
      </c>
      <c r="B68" s="22">
        <v>17523</v>
      </c>
      <c r="C68" s="22">
        <v>2247</v>
      </c>
      <c r="D68" s="22">
        <v>17524</v>
      </c>
      <c r="E68" s="22">
        <v>2247</v>
      </c>
      <c r="F68" s="14">
        <f t="shared" si="0"/>
        <v>1</v>
      </c>
      <c r="G68" s="14">
        <f t="shared" si="1"/>
        <v>0</v>
      </c>
      <c r="H68" s="12">
        <f t="shared" si="10"/>
        <v>5.25</v>
      </c>
      <c r="I68" s="12">
        <f t="shared" si="11"/>
        <v>0</v>
      </c>
      <c r="J68" s="1">
        <f aca="true" t="shared" si="13" ref="J68:J73">H68+I68</f>
        <v>5.25</v>
      </c>
      <c r="K68" s="1">
        <f t="shared" si="9"/>
        <v>0.525</v>
      </c>
      <c r="L68" s="13">
        <f aca="true" t="shared" si="14" ref="L68:L73">J68+K68</f>
        <v>5.775</v>
      </c>
      <c r="O68" s="5"/>
    </row>
    <row r="69" spans="1:15" ht="15">
      <c r="A69" s="20" t="s">
        <v>67</v>
      </c>
      <c r="B69" s="22">
        <v>13940</v>
      </c>
      <c r="C69" s="22">
        <v>3449</v>
      </c>
      <c r="D69" s="22">
        <v>14182</v>
      </c>
      <c r="E69" s="22">
        <v>3536</v>
      </c>
      <c r="F69" s="14">
        <f t="shared" si="0"/>
        <v>242</v>
      </c>
      <c r="G69" s="14">
        <f t="shared" si="1"/>
        <v>87</v>
      </c>
      <c r="H69" s="12">
        <f t="shared" si="10"/>
        <v>1270.5</v>
      </c>
      <c r="I69" s="12">
        <f t="shared" si="11"/>
        <v>278.40000000000003</v>
      </c>
      <c r="J69" s="1">
        <f t="shared" si="13"/>
        <v>1548.9</v>
      </c>
      <c r="K69" s="1">
        <f t="shared" si="9"/>
        <v>154.89000000000001</v>
      </c>
      <c r="L69" s="13">
        <f t="shared" si="14"/>
        <v>1703.7900000000002</v>
      </c>
      <c r="O69" s="5"/>
    </row>
    <row r="70" spans="1:14" ht="15">
      <c r="A70" s="20" t="s">
        <v>69</v>
      </c>
      <c r="B70" s="22">
        <v>876</v>
      </c>
      <c r="C70" s="22">
        <v>290</v>
      </c>
      <c r="D70" s="22">
        <v>887</v>
      </c>
      <c r="E70" s="22">
        <v>290</v>
      </c>
      <c r="F70" s="14">
        <f aca="true" t="shared" si="15" ref="F70:G73">D70-B70</f>
        <v>11</v>
      </c>
      <c r="G70" s="14">
        <f t="shared" si="15"/>
        <v>0</v>
      </c>
      <c r="H70" s="12">
        <f t="shared" si="10"/>
        <v>57.75</v>
      </c>
      <c r="I70" s="12">
        <f t="shared" si="11"/>
        <v>0</v>
      </c>
      <c r="J70" s="1">
        <f t="shared" si="13"/>
        <v>57.75</v>
      </c>
      <c r="K70" s="1">
        <f>J70*$K$2</f>
        <v>5.775</v>
      </c>
      <c r="L70" s="13">
        <f t="shared" si="14"/>
        <v>63.525</v>
      </c>
      <c r="N70" s="27"/>
    </row>
    <row r="71" spans="1:14" ht="15">
      <c r="A71" s="20" t="s">
        <v>70</v>
      </c>
      <c r="B71" s="22">
        <v>0</v>
      </c>
      <c r="C71" s="22">
        <v>0</v>
      </c>
      <c r="D71" s="22">
        <v>0</v>
      </c>
      <c r="E71" s="22">
        <v>0</v>
      </c>
      <c r="F71" s="14">
        <f t="shared" si="15"/>
        <v>0</v>
      </c>
      <c r="G71" s="14">
        <f t="shared" si="15"/>
        <v>0</v>
      </c>
      <c r="H71" s="12">
        <f t="shared" si="10"/>
        <v>0</v>
      </c>
      <c r="I71" s="12">
        <f t="shared" si="11"/>
        <v>0</v>
      </c>
      <c r="J71" s="1">
        <f t="shared" si="13"/>
        <v>0</v>
      </c>
      <c r="K71" s="1">
        <f>J71*$K$2</f>
        <v>0</v>
      </c>
      <c r="L71" s="13">
        <f t="shared" si="14"/>
        <v>0</v>
      </c>
      <c r="N71" s="27"/>
    </row>
    <row r="72" spans="1:12" ht="15">
      <c r="A72" s="20" t="s">
        <v>72</v>
      </c>
      <c r="B72" s="22">
        <v>662</v>
      </c>
      <c r="C72" s="22">
        <v>261</v>
      </c>
      <c r="D72" s="22">
        <v>662</v>
      </c>
      <c r="E72" s="22">
        <v>261</v>
      </c>
      <c r="F72" s="12">
        <f t="shared" si="15"/>
        <v>0</v>
      </c>
      <c r="G72" s="12">
        <f t="shared" si="15"/>
        <v>0</v>
      </c>
      <c r="H72" s="12">
        <f t="shared" si="10"/>
        <v>0</v>
      </c>
      <c r="I72" s="12">
        <f t="shared" si="11"/>
        <v>0</v>
      </c>
      <c r="J72" s="1">
        <f t="shared" si="13"/>
        <v>0</v>
      </c>
      <c r="K72" s="1">
        <f>J72*$K$2</f>
        <v>0</v>
      </c>
      <c r="L72" s="13">
        <f t="shared" si="14"/>
        <v>0</v>
      </c>
    </row>
    <row r="73" spans="1:12" ht="15">
      <c r="A73" s="20" t="s">
        <v>73</v>
      </c>
      <c r="B73" s="22">
        <v>3765</v>
      </c>
      <c r="C73" s="22">
        <v>1796</v>
      </c>
      <c r="D73" s="22">
        <v>3769</v>
      </c>
      <c r="E73" s="22">
        <v>1799</v>
      </c>
      <c r="F73" s="12">
        <f t="shared" si="15"/>
        <v>4</v>
      </c>
      <c r="G73" s="12">
        <f t="shared" si="15"/>
        <v>3</v>
      </c>
      <c r="H73" s="12">
        <f t="shared" si="10"/>
        <v>21</v>
      </c>
      <c r="I73" s="12">
        <f t="shared" si="11"/>
        <v>9.600000000000001</v>
      </c>
      <c r="J73" s="1">
        <f t="shared" si="13"/>
        <v>30.6</v>
      </c>
      <c r="K73" s="1">
        <f>J73*$K$2</f>
        <v>3.0600000000000005</v>
      </c>
      <c r="L73" s="13">
        <f t="shared" si="14"/>
        <v>33.660000000000004</v>
      </c>
    </row>
    <row r="74" spans="4:12" ht="15">
      <c r="D74" s="15">
        <v>5.25</v>
      </c>
      <c r="E74" s="15">
        <v>3.2</v>
      </c>
      <c r="F74" s="25"/>
      <c r="G74" s="25"/>
      <c r="I74" s="25"/>
      <c r="J74" s="19"/>
      <c r="L74" s="28">
        <f>SUM(L3:L73)</f>
        <v>29368.075000000008</v>
      </c>
    </row>
    <row r="77" spans="2:9" ht="15">
      <c r="B77" s="26"/>
      <c r="C77" s="24"/>
      <c r="D77" s="24"/>
      <c r="E77" s="24"/>
      <c r="F77" s="24"/>
      <c r="G77" s="24"/>
      <c r="H77" s="24"/>
      <c r="I77" s="6"/>
    </row>
  </sheetData>
  <sheetProtection/>
  <mergeCells count="2">
    <mergeCell ref="B1:C1"/>
    <mergeCell ref="D1:E1"/>
  </mergeCells>
  <printOptions/>
  <pageMargins left="0.7086614173228347" right="0.7086614173228347" top="0.31" bottom="0.26" header="0.31496062992125984" footer="0.19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N.Kuznetsova</dc:creator>
  <cp:keywords/>
  <dc:description/>
  <cp:lastModifiedBy>DNS</cp:lastModifiedBy>
  <cp:lastPrinted>2020-02-27T20:31:07Z</cp:lastPrinted>
  <dcterms:created xsi:type="dcterms:W3CDTF">2015-04-23T14:48:08Z</dcterms:created>
  <dcterms:modified xsi:type="dcterms:W3CDTF">2021-03-25T17:00:44Z</dcterms:modified>
  <cp:category/>
  <cp:version/>
  <cp:contentType/>
  <cp:contentStatus/>
</cp:coreProperties>
</file>