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<sst xmlns="http://schemas.openxmlformats.org/spreadsheetml/2006/main" count="92" uniqueCount="81">
  <si>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</si>
  <si>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</si>
  <si>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</si>
  <si>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</si>
  <si>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</si>
  <si>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</si>
  <si>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</si>
  <si>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</si>
  <si>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</si>
  <si>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</si>
  <si>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</si>
  <si>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</si>
  <si>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</si>
  <si>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</si>
  <si>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</si>
  <si>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</si>
  <si>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</si>
  <si>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</si>
  <si>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</si>
  <si>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</si>
  <si>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</si>
  <si>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</si>
  <si>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</si>
  <si>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</si>
  <si>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</si>
  <si>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</si>
  <si>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</si>
  <si>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</si>
  <si>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</si>
  <si>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</si>
  <si>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</si>
  <si>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</si>
  <si>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</si>
  <si>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</si>
  <si>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</si>
  <si>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</si>
  <si>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</si>
  <si>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</si>
  <si>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</si>
  <si>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</si>
  <si>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</si>
  <si>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</si>
  <si>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</si>
  <si>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</si>
  <si>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</si>
  <si>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</si>
  <si>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</si>
  <si>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</si>
  <si>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</si>
  <si>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</si>
  <si>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</si>
  <si>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</si>
  <si>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63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</si>
  <si>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</si>
  <si>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</si>
  <si>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</si>
  <si>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</si>
  <si>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</si>
  <si>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</si>
  <si>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</si>
  <si>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</si>
  <si>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</si>
  <si>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</si>
  <si>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</si>
  <si>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</si>
  <si>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</si>
  <si>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</si>
  <si>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</si>
  <si>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</si>
  <si>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</si>
  <si>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</si>
  <si>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</si>
  <si>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</si>
  <si>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</si>
  <si>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</si>
  <si>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</si>
  <si>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</si>
  <si>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90а</t>
  </si>
  <si>
    <t>№ 38</t>
  </si>
  <si>
    <t>Показания на 23.08.2020</t>
  </si>
  <si>
    <t>Показания на 23.09.2020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</si>
</sst>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  <numFmt numFmtId="168" formatCode="0.00_ ;[Red]\-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66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8" fillId="0" borderId="10" xfId="0" applyNumberFormat="1" applyFont="1" applyBorder="1" applyAlignment="1">
      <alignment horizontal="center"/>
    </xf>
    <xf numFmtId="165" fontId="47" fillId="0" borderId="0" xfId="0" applyNumberFormat="1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4" fontId="47" fillId="33" borderId="10" xfId="0" applyNumberFormat="1" applyFont="1" applyFill="1" applyBorder="1" applyAlignment="1">
      <alignment/>
    </xf>
    <xf numFmtId="167" fontId="48" fillId="33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47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right" vertical="center"/>
    </xf>
    <xf numFmtId="4" fontId="47" fillId="33" borderId="10" xfId="0" applyNumberFormat="1" applyFont="1" applyFill="1" applyBorder="1" applyAlignment="1">
      <alignment horizontal="right"/>
    </xf>
    <xf numFmtId="166" fontId="47" fillId="33" borderId="10" xfId="0" applyNumberFormat="1" applyFont="1" applyFill="1" applyBorder="1" applyAlignment="1">
      <alignment horizontal="right"/>
    </xf>
    <xf numFmtId="166" fontId="47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48" fillId="0" borderId="11" xfId="0" applyNumberFormat="1" applyFont="1" applyBorder="1" applyAlignment="1">
      <alignment horizontal="center"/>
    </xf>
    <xf numFmtId="0" fontId="48" fillId="0" borderId="11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2" fontId="48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2" fontId="47" fillId="33" borderId="0" xfId="0" applyNumberFormat="1" applyFont="1" applyFill="1" applyAlignment="1">
      <alignment horizontal="right"/>
    </xf>
    <xf numFmtId="0" fontId="47" fillId="0" borderId="0" xfId="0" applyFont="1" applyAlignment="1">
      <alignment horizontal="left"/>
    </xf>
    <xf numFmtId="1" fontId="6" fillId="35" borderId="10" xfId="0" applyNumberFormat="1" applyFont="1" applyFill="1" applyBorder="1" applyAlignment="1">
      <alignment horizontal="center" vertical="center"/>
    </xf>
    <xf numFmtId="4" fontId="47" fillId="35" borderId="10" xfId="0" applyNumberFormat="1" applyFont="1" applyFill="1" applyBorder="1" applyAlignment="1">
      <alignment/>
    </xf>
    <xf numFmtId="167" fontId="49" fillId="0" borderId="0" xfId="0" applyNumberFormat="1" applyFont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2" fontId="48" fillId="33" borderId="10" xfId="0" applyNumberFormat="1" applyFont="1" applyFill="1" applyBorder="1" applyAlignment="1">
      <alignment horizontal="center" wrapText="1"/>
    </xf>
    <xf numFmtId="0" fontId="48" fillId="33" borderId="11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48">
      <selection activeCell="E71" sqref="E71"/>
    </sheetView>
  </sheetViews>
  <sheetFormatPr defaultColWidth="9.140625" defaultRowHeight="15"/>
  <cols>
    <col min="1" max="1" width="10.421875" style="7" customWidth="1"/>
    <col min="2" max="2" width="11.7109375" style="8" customWidth="1"/>
    <col min="3" max="3" width="11.140625" style="8" customWidth="1"/>
    <col min="4" max="5" width="11.28125" style="17" customWidth="1"/>
    <col min="6" max="7" width="9.140625" style="4" customWidth="1"/>
    <col min="8" max="8" width="10.8515625" style="4" customWidth="1"/>
    <col min="9" max="9" width="9.140625" style="4" customWidth="1"/>
    <col min="10" max="10" width="13.00390625" style="4" customWidth="1"/>
    <col min="11" max="12" width="11.28125" style="4" customWidth="1"/>
    <col min="13" max="14" width="9.140625" style="4" customWidth="1"/>
    <col min="15" max="15" width="10.7109375" style="4" bestFit="1" customWidth="1"/>
    <col min="16" max="16384" width="9.140625" style="4" customWidth="1"/>
  </cols>
  <sheetData>
    <row r="1" spans="1:12" ht="30.75" customHeight="1">
      <c r="A1" s="2" t="s">
        <v>2</v>
      </c>
      <c r="B1" s="36" t="s">
        <v>79</v>
      </c>
      <c r="C1" s="36"/>
      <c r="D1" s="36" t="s">
        <v>80</v>
      </c>
      <c r="E1" s="36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2" customFormat="1" ht="15" customHeight="1">
      <c r="A2" s="9"/>
      <c r="B2" s="10" t="s">
        <v>0</v>
      </c>
      <c r="C2" s="10" t="s">
        <v>1</v>
      </c>
      <c r="D2" s="10" t="s">
        <v>0</v>
      </c>
      <c r="E2" s="10" t="s">
        <v>1</v>
      </c>
      <c r="F2" s="10" t="s">
        <v>0</v>
      </c>
      <c r="G2" s="10" t="s">
        <v>1</v>
      </c>
      <c r="H2" s="10" t="s">
        <v>0</v>
      </c>
      <c r="I2" s="10" t="s">
        <v>1</v>
      </c>
      <c r="J2" s="10" t="s">
        <v>76</v>
      </c>
      <c r="K2" s="11">
        <v>0.1</v>
      </c>
      <c r="L2" s="10" t="s">
        <v>7</v>
      </c>
    </row>
    <row r="3" spans="1:12" ht="15">
      <c r="A3" s="5" t="s">
        <v>75</v>
      </c>
      <c r="B3" s="32">
        <v>11001</v>
      </c>
      <c r="C3" s="32">
        <v>6896</v>
      </c>
      <c r="D3" s="32">
        <v>11001</v>
      </c>
      <c r="E3" s="32">
        <v>6896</v>
      </c>
      <c r="F3" s="33">
        <f aca="true" t="shared" si="0" ref="F3:F69">D3-B3</f>
        <v>0</v>
      </c>
      <c r="G3" s="33">
        <f aca="true" t="shared" si="1" ref="G3:G69">E3-C3</f>
        <v>0</v>
      </c>
      <c r="H3" s="13">
        <f aca="true" t="shared" si="2" ref="H3:H23">F3*$D$75</f>
        <v>0</v>
      </c>
      <c r="I3" s="13">
        <f aca="true" t="shared" si="3" ref="I3:I36">G3*$E$75</f>
        <v>0</v>
      </c>
      <c r="J3" s="1">
        <f aca="true" t="shared" si="4" ref="J3:J67">H3+I3</f>
        <v>0</v>
      </c>
      <c r="K3" s="1">
        <f aca="true" t="shared" si="5" ref="K3:K36">J3*$K$2</f>
        <v>0</v>
      </c>
      <c r="L3" s="14">
        <f aca="true" t="shared" si="6" ref="L3:L67">J3+K3</f>
        <v>0</v>
      </c>
    </row>
    <row r="4" spans="1:12" ht="15">
      <c r="A4" s="5" t="s">
        <v>9</v>
      </c>
      <c r="B4" s="26">
        <v>20005</v>
      </c>
      <c r="C4" s="26">
        <v>10134</v>
      </c>
      <c r="D4" s="26">
        <v>20005</v>
      </c>
      <c r="E4" s="26">
        <v>10134</v>
      </c>
      <c r="F4" s="27">
        <f t="shared" si="0"/>
        <v>0</v>
      </c>
      <c r="G4" s="27">
        <f t="shared" si="1"/>
        <v>0</v>
      </c>
      <c r="H4" s="19">
        <f t="shared" si="2"/>
        <v>0</v>
      </c>
      <c r="I4" s="19">
        <f t="shared" si="3"/>
        <v>0</v>
      </c>
      <c r="J4" s="20">
        <f t="shared" si="4"/>
        <v>0</v>
      </c>
      <c r="K4" s="1">
        <f t="shared" si="5"/>
        <v>0</v>
      </c>
      <c r="L4" s="14">
        <f t="shared" si="6"/>
        <v>0</v>
      </c>
    </row>
    <row r="5" spans="1:12" ht="15">
      <c r="A5" s="24" t="s">
        <v>10</v>
      </c>
      <c r="B5" s="26">
        <v>5750</v>
      </c>
      <c r="C5" s="26">
        <v>2688</v>
      </c>
      <c r="D5" s="26">
        <v>5752</v>
      </c>
      <c r="E5" s="26">
        <v>2689</v>
      </c>
      <c r="F5" s="27">
        <f t="shared" si="0"/>
        <v>2</v>
      </c>
      <c r="G5" s="27">
        <f t="shared" si="1"/>
        <v>1</v>
      </c>
      <c r="H5" s="13">
        <f t="shared" si="2"/>
        <v>10.5</v>
      </c>
      <c r="I5" s="13">
        <f t="shared" si="3"/>
        <v>3.2</v>
      </c>
      <c r="J5" s="1">
        <f t="shared" si="4"/>
        <v>13.7</v>
      </c>
      <c r="K5" s="1">
        <f t="shared" si="5"/>
        <v>1.37</v>
      </c>
      <c r="L5" s="14">
        <f t="shared" si="6"/>
        <v>15.07</v>
      </c>
    </row>
    <row r="6" spans="1:12" ht="15">
      <c r="A6" s="24" t="s">
        <v>11</v>
      </c>
      <c r="B6" s="26">
        <v>14546</v>
      </c>
      <c r="C6" s="26">
        <v>8142</v>
      </c>
      <c r="D6" s="26">
        <v>14626</v>
      </c>
      <c r="E6" s="26">
        <v>8200</v>
      </c>
      <c r="F6" s="13">
        <f t="shared" si="0"/>
        <v>80</v>
      </c>
      <c r="G6" s="13">
        <f t="shared" si="1"/>
        <v>58</v>
      </c>
      <c r="H6" s="13">
        <f t="shared" si="2"/>
        <v>420</v>
      </c>
      <c r="I6" s="13">
        <f t="shared" si="3"/>
        <v>185.60000000000002</v>
      </c>
      <c r="J6" s="1">
        <f t="shared" si="4"/>
        <v>605.6</v>
      </c>
      <c r="K6" s="1">
        <f t="shared" si="5"/>
        <v>60.56</v>
      </c>
      <c r="L6" s="14">
        <f t="shared" si="6"/>
        <v>666.1600000000001</v>
      </c>
    </row>
    <row r="7" spans="1:12" ht="15">
      <c r="A7" s="24" t="s">
        <v>12</v>
      </c>
      <c r="B7" s="26">
        <v>3058</v>
      </c>
      <c r="C7" s="26">
        <v>674</v>
      </c>
      <c r="D7" s="26">
        <v>3116</v>
      </c>
      <c r="E7" s="26">
        <v>683</v>
      </c>
      <c r="F7" s="13">
        <f t="shared" si="0"/>
        <v>58</v>
      </c>
      <c r="G7" s="13">
        <f t="shared" si="1"/>
        <v>9</v>
      </c>
      <c r="H7" s="13">
        <f t="shared" si="2"/>
        <v>304.5</v>
      </c>
      <c r="I7" s="13">
        <f t="shared" si="3"/>
        <v>28.8</v>
      </c>
      <c r="J7" s="1">
        <f t="shared" si="4"/>
        <v>333.3</v>
      </c>
      <c r="K7" s="1">
        <f t="shared" si="5"/>
        <v>33.330000000000005</v>
      </c>
      <c r="L7" s="14">
        <f t="shared" si="6"/>
        <v>366.63</v>
      </c>
    </row>
    <row r="8" spans="1:12" ht="15">
      <c r="A8" s="24" t="s">
        <v>71</v>
      </c>
      <c r="B8" s="26">
        <v>1501</v>
      </c>
      <c r="C8" s="26">
        <v>767</v>
      </c>
      <c r="D8" s="26">
        <v>1501</v>
      </c>
      <c r="E8" s="26">
        <v>767</v>
      </c>
      <c r="F8" s="13">
        <f>D8-B8</f>
        <v>0</v>
      </c>
      <c r="G8" s="13">
        <f>E8-C8</f>
        <v>0</v>
      </c>
      <c r="H8" s="13">
        <f t="shared" si="2"/>
        <v>0</v>
      </c>
      <c r="I8" s="13">
        <f t="shared" si="3"/>
        <v>0</v>
      </c>
      <c r="J8" s="1">
        <f>H8+I8</f>
        <v>0</v>
      </c>
      <c r="K8" s="1">
        <f>J8*$K$2</f>
        <v>0</v>
      </c>
      <c r="L8" s="14">
        <f>J8+K8</f>
        <v>0</v>
      </c>
    </row>
    <row r="9" spans="1:12" ht="15">
      <c r="A9" s="24" t="s">
        <v>13</v>
      </c>
      <c r="B9" s="26">
        <v>603</v>
      </c>
      <c r="C9" s="26">
        <v>136</v>
      </c>
      <c r="D9" s="26">
        <v>618</v>
      </c>
      <c r="E9" s="26">
        <v>139</v>
      </c>
      <c r="F9" s="13">
        <f t="shared" si="0"/>
        <v>15</v>
      </c>
      <c r="G9" s="13">
        <f t="shared" si="1"/>
        <v>3</v>
      </c>
      <c r="H9" s="13">
        <f t="shared" si="2"/>
        <v>78.75</v>
      </c>
      <c r="I9" s="13">
        <f t="shared" si="3"/>
        <v>9.600000000000001</v>
      </c>
      <c r="J9" s="1">
        <f t="shared" si="4"/>
        <v>88.35</v>
      </c>
      <c r="K9" s="1">
        <f t="shared" si="5"/>
        <v>8.834999999999999</v>
      </c>
      <c r="L9" s="14">
        <f t="shared" si="6"/>
        <v>97.18499999999999</v>
      </c>
    </row>
    <row r="10" spans="1:12" ht="15">
      <c r="A10" s="24" t="s">
        <v>14</v>
      </c>
      <c r="B10" s="26">
        <v>8879</v>
      </c>
      <c r="C10" s="26">
        <v>3215</v>
      </c>
      <c r="D10" s="26">
        <v>8962</v>
      </c>
      <c r="E10" s="26">
        <v>3249</v>
      </c>
      <c r="F10" s="13">
        <f t="shared" si="0"/>
        <v>83</v>
      </c>
      <c r="G10" s="13">
        <f t="shared" si="1"/>
        <v>34</v>
      </c>
      <c r="H10" s="13">
        <f t="shared" si="2"/>
        <v>435.75</v>
      </c>
      <c r="I10" s="13">
        <f t="shared" si="3"/>
        <v>108.80000000000001</v>
      </c>
      <c r="J10" s="1">
        <f t="shared" si="4"/>
        <v>544.55</v>
      </c>
      <c r="K10" s="1">
        <f t="shared" si="5"/>
        <v>54.455</v>
      </c>
      <c r="L10" s="14">
        <f t="shared" si="6"/>
        <v>599.005</v>
      </c>
    </row>
    <row r="11" spans="1:12" ht="15">
      <c r="A11" s="24" t="s">
        <v>14</v>
      </c>
      <c r="B11" s="26">
        <v>422</v>
      </c>
      <c r="C11" s="26">
        <v>355</v>
      </c>
      <c r="D11" s="26">
        <v>423</v>
      </c>
      <c r="E11" s="26">
        <v>355</v>
      </c>
      <c r="F11" s="13">
        <f t="shared" si="0"/>
        <v>1</v>
      </c>
      <c r="G11" s="13">
        <f t="shared" si="1"/>
        <v>0</v>
      </c>
      <c r="H11" s="13">
        <f t="shared" si="2"/>
        <v>5.25</v>
      </c>
      <c r="I11" s="13">
        <f t="shared" si="3"/>
        <v>0</v>
      </c>
      <c r="J11" s="1">
        <f t="shared" si="4"/>
        <v>5.25</v>
      </c>
      <c r="K11" s="1">
        <f t="shared" si="5"/>
        <v>0.525</v>
      </c>
      <c r="L11" s="14">
        <f>J11+K11</f>
        <v>5.775</v>
      </c>
    </row>
    <row r="12" spans="1:12" ht="15">
      <c r="A12" s="24" t="s">
        <v>15</v>
      </c>
      <c r="B12" s="26">
        <v>563</v>
      </c>
      <c r="C12" s="26">
        <v>94</v>
      </c>
      <c r="D12" s="26">
        <v>563</v>
      </c>
      <c r="E12" s="26">
        <v>94</v>
      </c>
      <c r="F12" s="13">
        <f t="shared" si="0"/>
        <v>0</v>
      </c>
      <c r="G12" s="13">
        <f t="shared" si="1"/>
        <v>0</v>
      </c>
      <c r="H12" s="13">
        <f t="shared" si="2"/>
        <v>0</v>
      </c>
      <c r="I12" s="13">
        <f t="shared" si="3"/>
        <v>0</v>
      </c>
      <c r="J12" s="1">
        <f t="shared" si="4"/>
        <v>0</v>
      </c>
      <c r="K12" s="1">
        <f t="shared" si="5"/>
        <v>0</v>
      </c>
      <c r="L12" s="14">
        <f t="shared" si="6"/>
        <v>0</v>
      </c>
    </row>
    <row r="13" spans="1:12" ht="15">
      <c r="A13" s="24" t="s">
        <v>16</v>
      </c>
      <c r="B13" s="26">
        <v>2569</v>
      </c>
      <c r="C13" s="26">
        <v>629</v>
      </c>
      <c r="D13" s="26">
        <v>2569</v>
      </c>
      <c r="E13" s="26">
        <v>629</v>
      </c>
      <c r="F13" s="13">
        <f t="shared" si="0"/>
        <v>0</v>
      </c>
      <c r="G13" s="13">
        <f t="shared" si="1"/>
        <v>0</v>
      </c>
      <c r="H13" s="13">
        <f t="shared" si="2"/>
        <v>0</v>
      </c>
      <c r="I13" s="13">
        <f t="shared" si="3"/>
        <v>0</v>
      </c>
      <c r="J13" s="1">
        <f t="shared" si="4"/>
        <v>0</v>
      </c>
      <c r="K13" s="1">
        <f t="shared" si="5"/>
        <v>0</v>
      </c>
      <c r="L13" s="14">
        <f t="shared" si="6"/>
        <v>0</v>
      </c>
    </row>
    <row r="14" spans="1:12" ht="15">
      <c r="A14" s="24" t="s">
        <v>17</v>
      </c>
      <c r="B14" s="35">
        <v>0</v>
      </c>
      <c r="C14" s="35">
        <v>0</v>
      </c>
      <c r="D14" s="35">
        <v>29</v>
      </c>
      <c r="E14" s="35">
        <v>25</v>
      </c>
      <c r="F14" s="13">
        <f t="shared" si="0"/>
        <v>29</v>
      </c>
      <c r="G14" s="13">
        <f t="shared" si="1"/>
        <v>25</v>
      </c>
      <c r="H14" s="13">
        <f t="shared" si="2"/>
        <v>152.25</v>
      </c>
      <c r="I14" s="13">
        <f t="shared" si="3"/>
        <v>80</v>
      </c>
      <c r="J14" s="1">
        <f t="shared" si="4"/>
        <v>232.25</v>
      </c>
      <c r="K14" s="1">
        <f t="shared" si="5"/>
        <v>23.225</v>
      </c>
      <c r="L14" s="14">
        <f t="shared" si="6"/>
        <v>255.475</v>
      </c>
    </row>
    <row r="15" spans="1:12" ht="15">
      <c r="A15" s="24" t="s">
        <v>18</v>
      </c>
      <c r="B15" s="35">
        <v>0</v>
      </c>
      <c r="C15" s="35">
        <v>0</v>
      </c>
      <c r="D15" s="35">
        <v>21</v>
      </c>
      <c r="E15" s="35">
        <v>10</v>
      </c>
      <c r="F15" s="13">
        <f t="shared" si="0"/>
        <v>21</v>
      </c>
      <c r="G15" s="13">
        <f t="shared" si="1"/>
        <v>10</v>
      </c>
      <c r="H15" s="13">
        <f t="shared" si="2"/>
        <v>110.25</v>
      </c>
      <c r="I15" s="13">
        <f t="shared" si="3"/>
        <v>32</v>
      </c>
      <c r="J15" s="1">
        <f t="shared" si="4"/>
        <v>142.25</v>
      </c>
      <c r="K15" s="1">
        <f t="shared" si="5"/>
        <v>14.225000000000001</v>
      </c>
      <c r="L15" s="14">
        <f t="shared" si="6"/>
        <v>156.475</v>
      </c>
    </row>
    <row r="16" spans="1:12" ht="15">
      <c r="A16" s="24" t="s">
        <v>19</v>
      </c>
      <c r="B16" s="26">
        <v>235</v>
      </c>
      <c r="C16" s="26">
        <v>129</v>
      </c>
      <c r="D16" s="26">
        <v>235</v>
      </c>
      <c r="E16" s="26">
        <v>137</v>
      </c>
      <c r="F16" s="13">
        <f t="shared" si="0"/>
        <v>0</v>
      </c>
      <c r="G16" s="13">
        <f t="shared" si="1"/>
        <v>8</v>
      </c>
      <c r="H16" s="13">
        <f t="shared" si="2"/>
        <v>0</v>
      </c>
      <c r="I16" s="13">
        <f t="shared" si="3"/>
        <v>25.6</v>
      </c>
      <c r="J16" s="1">
        <f t="shared" si="4"/>
        <v>25.6</v>
      </c>
      <c r="K16" s="1">
        <f t="shared" si="5"/>
        <v>2.5600000000000005</v>
      </c>
      <c r="L16" s="14">
        <f t="shared" si="6"/>
        <v>28.160000000000004</v>
      </c>
    </row>
    <row r="17" spans="1:12" ht="15">
      <c r="A17" s="24" t="s">
        <v>20</v>
      </c>
      <c r="B17" s="26">
        <v>6201</v>
      </c>
      <c r="C17" s="26">
        <v>1399</v>
      </c>
      <c r="D17" s="26">
        <v>6412</v>
      </c>
      <c r="E17" s="26">
        <v>1427</v>
      </c>
      <c r="F17" s="13">
        <f t="shared" si="0"/>
        <v>211</v>
      </c>
      <c r="G17" s="13">
        <f t="shared" si="1"/>
        <v>28</v>
      </c>
      <c r="H17" s="13">
        <f t="shared" si="2"/>
        <v>1107.75</v>
      </c>
      <c r="I17" s="13">
        <f t="shared" si="3"/>
        <v>89.60000000000001</v>
      </c>
      <c r="J17" s="1">
        <f t="shared" si="4"/>
        <v>1197.35</v>
      </c>
      <c r="K17" s="1">
        <f t="shared" si="5"/>
        <v>119.735</v>
      </c>
      <c r="L17" s="14">
        <f t="shared" si="6"/>
        <v>1317.0849999999998</v>
      </c>
    </row>
    <row r="18" spans="1:12" ht="15">
      <c r="A18" s="24" t="s">
        <v>21</v>
      </c>
      <c r="B18" s="26">
        <v>3725</v>
      </c>
      <c r="C18" s="26">
        <v>1866</v>
      </c>
      <c r="D18" s="26">
        <v>3862</v>
      </c>
      <c r="E18" s="26">
        <v>1895</v>
      </c>
      <c r="F18" s="13">
        <f t="shared" si="0"/>
        <v>137</v>
      </c>
      <c r="G18" s="13">
        <f t="shared" si="1"/>
        <v>29</v>
      </c>
      <c r="H18" s="13">
        <f t="shared" si="2"/>
        <v>719.25</v>
      </c>
      <c r="I18" s="13">
        <f t="shared" si="3"/>
        <v>92.80000000000001</v>
      </c>
      <c r="J18" s="1">
        <f t="shared" si="4"/>
        <v>812.05</v>
      </c>
      <c r="K18" s="1">
        <f t="shared" si="5"/>
        <v>81.205</v>
      </c>
      <c r="L18" s="14">
        <f t="shared" si="6"/>
        <v>893.255</v>
      </c>
    </row>
    <row r="19" spans="1:12" ht="15">
      <c r="A19" s="24" t="s">
        <v>22</v>
      </c>
      <c r="B19" s="26">
        <v>4527</v>
      </c>
      <c r="C19" s="26">
        <v>2139</v>
      </c>
      <c r="D19" s="26">
        <v>4551</v>
      </c>
      <c r="E19" s="26">
        <v>2156</v>
      </c>
      <c r="F19" s="13">
        <f t="shared" si="0"/>
        <v>24</v>
      </c>
      <c r="G19" s="13">
        <f t="shared" si="1"/>
        <v>17</v>
      </c>
      <c r="H19" s="13">
        <f t="shared" si="2"/>
        <v>126</v>
      </c>
      <c r="I19" s="13">
        <f t="shared" si="3"/>
        <v>54.400000000000006</v>
      </c>
      <c r="J19" s="1">
        <f t="shared" si="4"/>
        <v>180.4</v>
      </c>
      <c r="K19" s="1">
        <f t="shared" si="5"/>
        <v>18.040000000000003</v>
      </c>
      <c r="L19" s="14">
        <f t="shared" si="6"/>
        <v>198.44</v>
      </c>
    </row>
    <row r="20" spans="1:12" ht="15">
      <c r="A20" s="24" t="s">
        <v>23</v>
      </c>
      <c r="B20" s="26">
        <v>5253</v>
      </c>
      <c r="C20" s="26">
        <v>3037</v>
      </c>
      <c r="D20" s="26">
        <v>5385</v>
      </c>
      <c r="E20" s="26">
        <v>3101</v>
      </c>
      <c r="F20" s="13">
        <f t="shared" si="0"/>
        <v>132</v>
      </c>
      <c r="G20" s="13">
        <f t="shared" si="1"/>
        <v>64</v>
      </c>
      <c r="H20" s="13">
        <f t="shared" si="2"/>
        <v>693</v>
      </c>
      <c r="I20" s="13">
        <f t="shared" si="3"/>
        <v>204.8</v>
      </c>
      <c r="J20" s="1">
        <f t="shared" si="4"/>
        <v>897.8</v>
      </c>
      <c r="K20" s="1">
        <f t="shared" si="5"/>
        <v>89.78</v>
      </c>
      <c r="L20" s="14">
        <f t="shared" si="6"/>
        <v>987.5799999999999</v>
      </c>
    </row>
    <row r="21" spans="1:12" ht="15">
      <c r="A21" s="24" t="s">
        <v>24</v>
      </c>
      <c r="B21" s="26">
        <v>8217</v>
      </c>
      <c r="C21" s="26">
        <v>4034</v>
      </c>
      <c r="D21" s="26">
        <v>8388</v>
      </c>
      <c r="E21" s="26">
        <v>4144</v>
      </c>
      <c r="F21" s="13">
        <f t="shared" si="0"/>
        <v>171</v>
      </c>
      <c r="G21" s="13">
        <f t="shared" si="1"/>
        <v>110</v>
      </c>
      <c r="H21" s="13">
        <f t="shared" si="2"/>
        <v>897.75</v>
      </c>
      <c r="I21" s="13">
        <f t="shared" si="3"/>
        <v>352</v>
      </c>
      <c r="J21" s="1">
        <f t="shared" si="4"/>
        <v>1249.75</v>
      </c>
      <c r="K21" s="1">
        <f t="shared" si="5"/>
        <v>124.97500000000001</v>
      </c>
      <c r="L21" s="14">
        <f t="shared" si="6"/>
        <v>1374.725</v>
      </c>
    </row>
    <row r="22" spans="1:12" ht="15">
      <c r="A22" s="24" t="s">
        <v>25</v>
      </c>
      <c r="B22" s="26">
        <v>3231</v>
      </c>
      <c r="C22" s="26">
        <v>1710</v>
      </c>
      <c r="D22" s="26">
        <v>3292</v>
      </c>
      <c r="E22" s="26">
        <v>1744</v>
      </c>
      <c r="F22" s="13">
        <f t="shared" si="0"/>
        <v>61</v>
      </c>
      <c r="G22" s="13">
        <f t="shared" si="1"/>
        <v>34</v>
      </c>
      <c r="H22" s="13">
        <f t="shared" si="2"/>
        <v>320.25</v>
      </c>
      <c r="I22" s="13">
        <f t="shared" si="3"/>
        <v>108.80000000000001</v>
      </c>
      <c r="J22" s="1">
        <f t="shared" si="4"/>
        <v>429.05</v>
      </c>
      <c r="K22" s="1">
        <f t="shared" si="5"/>
        <v>42.905</v>
      </c>
      <c r="L22" s="14">
        <f t="shared" si="6"/>
        <v>471.95500000000004</v>
      </c>
    </row>
    <row r="23" spans="1:12" ht="15">
      <c r="A23" s="24" t="s">
        <v>26</v>
      </c>
      <c r="B23" s="26">
        <v>96</v>
      </c>
      <c r="C23" s="26">
        <v>7</v>
      </c>
      <c r="D23" s="26">
        <v>96</v>
      </c>
      <c r="E23" s="26">
        <v>7</v>
      </c>
      <c r="F23" s="13">
        <f t="shared" si="0"/>
        <v>0</v>
      </c>
      <c r="G23" s="13">
        <f t="shared" si="1"/>
        <v>0</v>
      </c>
      <c r="H23" s="13">
        <f t="shared" si="2"/>
        <v>0</v>
      </c>
      <c r="I23" s="13">
        <f t="shared" si="3"/>
        <v>0</v>
      </c>
      <c r="J23" s="1">
        <f t="shared" si="4"/>
        <v>0</v>
      </c>
      <c r="K23" s="1">
        <f t="shared" si="5"/>
        <v>0</v>
      </c>
      <c r="L23" s="14">
        <f t="shared" si="6"/>
        <v>0</v>
      </c>
    </row>
    <row r="24" spans="1:12" ht="15">
      <c r="A24" s="24" t="s">
        <v>27</v>
      </c>
      <c r="B24" s="32">
        <v>0</v>
      </c>
      <c r="C24" s="32">
        <v>0</v>
      </c>
      <c r="D24" s="32">
        <v>0</v>
      </c>
      <c r="E24" s="32">
        <v>0</v>
      </c>
      <c r="F24" s="33">
        <f t="shared" si="0"/>
        <v>0</v>
      </c>
      <c r="G24" s="33">
        <f t="shared" si="1"/>
        <v>0</v>
      </c>
      <c r="H24" s="13">
        <v>0</v>
      </c>
      <c r="I24" s="13">
        <f t="shared" si="3"/>
        <v>0</v>
      </c>
      <c r="J24" s="1">
        <v>0</v>
      </c>
      <c r="K24" s="1">
        <f t="shared" si="5"/>
        <v>0</v>
      </c>
      <c r="L24" s="14">
        <f t="shared" si="6"/>
        <v>0</v>
      </c>
    </row>
    <row r="25" spans="1:12" ht="15">
      <c r="A25" s="24" t="s">
        <v>28</v>
      </c>
      <c r="B25" s="26">
        <v>2375</v>
      </c>
      <c r="C25" s="26">
        <v>480</v>
      </c>
      <c r="D25" s="26">
        <v>2431</v>
      </c>
      <c r="E25" s="26">
        <v>492</v>
      </c>
      <c r="F25" s="13">
        <f t="shared" si="0"/>
        <v>56</v>
      </c>
      <c r="G25" s="13">
        <f t="shared" si="1"/>
        <v>12</v>
      </c>
      <c r="H25" s="13">
        <f aca="true" t="shared" si="7" ref="H25:H47">F25*$D$75</f>
        <v>294</v>
      </c>
      <c r="I25" s="13">
        <f t="shared" si="3"/>
        <v>38.400000000000006</v>
      </c>
      <c r="J25" s="1">
        <f t="shared" si="4"/>
        <v>332.4</v>
      </c>
      <c r="K25" s="1">
        <f t="shared" si="5"/>
        <v>33.24</v>
      </c>
      <c r="L25" s="14">
        <f t="shared" si="6"/>
        <v>365.64</v>
      </c>
    </row>
    <row r="26" spans="1:12" ht="15">
      <c r="A26" s="24" t="s">
        <v>28</v>
      </c>
      <c r="B26" s="26">
        <v>108</v>
      </c>
      <c r="C26" s="26">
        <v>1</v>
      </c>
      <c r="D26" s="26">
        <v>108</v>
      </c>
      <c r="E26" s="26">
        <v>1</v>
      </c>
      <c r="F26" s="13">
        <f t="shared" si="0"/>
        <v>0</v>
      </c>
      <c r="G26" s="13">
        <f t="shared" si="1"/>
        <v>0</v>
      </c>
      <c r="H26" s="13">
        <f t="shared" si="7"/>
        <v>0</v>
      </c>
      <c r="I26" s="13">
        <f t="shared" si="3"/>
        <v>0</v>
      </c>
      <c r="J26" s="1">
        <f t="shared" si="4"/>
        <v>0</v>
      </c>
      <c r="K26" s="1">
        <f t="shared" si="5"/>
        <v>0</v>
      </c>
      <c r="L26" s="14">
        <f t="shared" si="6"/>
        <v>0</v>
      </c>
    </row>
    <row r="27" spans="1:12" ht="15">
      <c r="A27" s="24" t="s">
        <v>29</v>
      </c>
      <c r="B27" s="26">
        <v>773</v>
      </c>
      <c r="C27" s="26">
        <v>398</v>
      </c>
      <c r="D27" s="26">
        <v>776</v>
      </c>
      <c r="E27" s="26">
        <v>398</v>
      </c>
      <c r="F27" s="13">
        <f t="shared" si="0"/>
        <v>3</v>
      </c>
      <c r="G27" s="13">
        <f t="shared" si="1"/>
        <v>0</v>
      </c>
      <c r="H27" s="13">
        <f t="shared" si="7"/>
        <v>15.75</v>
      </c>
      <c r="I27" s="13">
        <f t="shared" si="3"/>
        <v>0</v>
      </c>
      <c r="J27" s="1">
        <f t="shared" si="4"/>
        <v>15.75</v>
      </c>
      <c r="K27" s="1">
        <f t="shared" si="5"/>
        <v>1.5750000000000002</v>
      </c>
      <c r="L27" s="14">
        <f t="shared" si="6"/>
        <v>17.325</v>
      </c>
    </row>
    <row r="28" spans="1:12" ht="15">
      <c r="A28" s="24" t="s">
        <v>30</v>
      </c>
      <c r="B28" s="26">
        <v>4379</v>
      </c>
      <c r="C28" s="26">
        <v>1488</v>
      </c>
      <c r="D28" s="26">
        <v>4524</v>
      </c>
      <c r="E28" s="26">
        <v>1538</v>
      </c>
      <c r="F28" s="13">
        <f t="shared" si="0"/>
        <v>145</v>
      </c>
      <c r="G28" s="13">
        <f t="shared" si="1"/>
        <v>50</v>
      </c>
      <c r="H28" s="13">
        <f t="shared" si="7"/>
        <v>761.25</v>
      </c>
      <c r="I28" s="13">
        <f t="shared" si="3"/>
        <v>160</v>
      </c>
      <c r="J28" s="1">
        <f t="shared" si="4"/>
        <v>921.25</v>
      </c>
      <c r="K28" s="1">
        <f t="shared" si="5"/>
        <v>92.125</v>
      </c>
      <c r="L28" s="14">
        <f>J28+K28</f>
        <v>1013.375</v>
      </c>
    </row>
    <row r="29" spans="1:12" ht="15">
      <c r="A29" s="24" t="s">
        <v>31</v>
      </c>
      <c r="B29" s="26">
        <v>4540</v>
      </c>
      <c r="C29" s="26">
        <v>381</v>
      </c>
      <c r="D29" s="26">
        <v>4697</v>
      </c>
      <c r="E29" s="26">
        <v>396</v>
      </c>
      <c r="F29" s="13">
        <f t="shared" si="0"/>
        <v>157</v>
      </c>
      <c r="G29" s="13">
        <f t="shared" si="1"/>
        <v>15</v>
      </c>
      <c r="H29" s="13">
        <f t="shared" si="7"/>
        <v>824.25</v>
      </c>
      <c r="I29" s="13">
        <f t="shared" si="3"/>
        <v>48</v>
      </c>
      <c r="J29" s="1">
        <f t="shared" si="4"/>
        <v>872.25</v>
      </c>
      <c r="K29" s="1">
        <f t="shared" si="5"/>
        <v>87.22500000000001</v>
      </c>
      <c r="L29" s="14">
        <f t="shared" si="6"/>
        <v>959.475</v>
      </c>
    </row>
    <row r="30" spans="1:12" ht="15">
      <c r="A30" s="24" t="s">
        <v>32</v>
      </c>
      <c r="B30" s="26">
        <v>831</v>
      </c>
      <c r="C30" s="26">
        <v>124</v>
      </c>
      <c r="D30" s="26">
        <v>857</v>
      </c>
      <c r="E30" s="26">
        <v>130</v>
      </c>
      <c r="F30" s="13">
        <f t="shared" si="0"/>
        <v>26</v>
      </c>
      <c r="G30" s="13">
        <f t="shared" si="1"/>
        <v>6</v>
      </c>
      <c r="H30" s="13">
        <f t="shared" si="7"/>
        <v>136.5</v>
      </c>
      <c r="I30" s="13">
        <f t="shared" si="3"/>
        <v>19.200000000000003</v>
      </c>
      <c r="J30" s="1">
        <f t="shared" si="4"/>
        <v>155.7</v>
      </c>
      <c r="K30" s="1">
        <f t="shared" si="5"/>
        <v>15.57</v>
      </c>
      <c r="L30" s="14">
        <f t="shared" si="6"/>
        <v>171.26999999999998</v>
      </c>
    </row>
    <row r="31" spans="1:12" ht="15">
      <c r="A31" s="24" t="s">
        <v>33</v>
      </c>
      <c r="B31" s="26">
        <v>528</v>
      </c>
      <c r="C31" s="26">
        <v>118</v>
      </c>
      <c r="D31" s="26">
        <v>695</v>
      </c>
      <c r="E31" s="26">
        <v>144</v>
      </c>
      <c r="F31" s="13">
        <f t="shared" si="0"/>
        <v>167</v>
      </c>
      <c r="G31" s="13">
        <f t="shared" si="1"/>
        <v>26</v>
      </c>
      <c r="H31" s="13">
        <f t="shared" si="7"/>
        <v>876.75</v>
      </c>
      <c r="I31" s="13">
        <f t="shared" si="3"/>
        <v>83.2</v>
      </c>
      <c r="J31" s="1">
        <f t="shared" si="4"/>
        <v>959.95</v>
      </c>
      <c r="K31" s="1">
        <f t="shared" si="5"/>
        <v>95.995</v>
      </c>
      <c r="L31" s="14">
        <f>J31+K31</f>
        <v>1055.9450000000002</v>
      </c>
    </row>
    <row r="32" spans="1:12" ht="15">
      <c r="A32" s="24" t="s">
        <v>34</v>
      </c>
      <c r="B32" s="26">
        <v>7036</v>
      </c>
      <c r="C32" s="26">
        <v>2970</v>
      </c>
      <c r="D32" s="26">
        <v>7373</v>
      </c>
      <c r="E32" s="26">
        <v>3093</v>
      </c>
      <c r="F32" s="13">
        <f t="shared" si="0"/>
        <v>337</v>
      </c>
      <c r="G32" s="13">
        <f t="shared" si="1"/>
        <v>123</v>
      </c>
      <c r="H32" s="13">
        <f t="shared" si="7"/>
        <v>1769.25</v>
      </c>
      <c r="I32" s="13">
        <f t="shared" si="3"/>
        <v>393.6</v>
      </c>
      <c r="J32" s="1">
        <f t="shared" si="4"/>
        <v>2162.85</v>
      </c>
      <c r="K32" s="1">
        <f t="shared" si="5"/>
        <v>216.285</v>
      </c>
      <c r="L32" s="14">
        <f t="shared" si="6"/>
        <v>2379.1349999999998</v>
      </c>
    </row>
    <row r="33" spans="1:12" ht="15">
      <c r="A33" s="24" t="s">
        <v>35</v>
      </c>
      <c r="B33" s="26">
        <v>17581</v>
      </c>
      <c r="C33" s="26">
        <v>7738</v>
      </c>
      <c r="D33" s="26">
        <v>17866</v>
      </c>
      <c r="E33" s="26">
        <v>7834</v>
      </c>
      <c r="F33" s="13">
        <f t="shared" si="0"/>
        <v>285</v>
      </c>
      <c r="G33" s="13">
        <f t="shared" si="1"/>
        <v>96</v>
      </c>
      <c r="H33" s="13">
        <f t="shared" si="7"/>
        <v>1496.25</v>
      </c>
      <c r="I33" s="13">
        <f t="shared" si="3"/>
        <v>307.20000000000005</v>
      </c>
      <c r="J33" s="1">
        <f t="shared" si="4"/>
        <v>1803.45</v>
      </c>
      <c r="K33" s="1">
        <f t="shared" si="5"/>
        <v>180.34500000000003</v>
      </c>
      <c r="L33" s="14">
        <f t="shared" si="6"/>
        <v>1983.795</v>
      </c>
    </row>
    <row r="34" spans="1:12" ht="15">
      <c r="A34" s="24" t="s">
        <v>78</v>
      </c>
      <c r="B34" s="26">
        <v>2009</v>
      </c>
      <c r="C34" s="26">
        <v>1382</v>
      </c>
      <c r="D34" s="26">
        <v>2230</v>
      </c>
      <c r="E34" s="26">
        <v>1439</v>
      </c>
      <c r="F34" s="13">
        <f t="shared" si="0"/>
        <v>221</v>
      </c>
      <c r="G34" s="13">
        <f t="shared" si="1"/>
        <v>57</v>
      </c>
      <c r="H34" s="13">
        <f t="shared" si="7"/>
        <v>1160.25</v>
      </c>
      <c r="I34" s="13">
        <f t="shared" si="3"/>
        <v>182.4</v>
      </c>
      <c r="J34" s="1">
        <f t="shared" si="4"/>
        <v>1342.65</v>
      </c>
      <c r="K34" s="1">
        <f t="shared" si="5"/>
        <v>134.26500000000001</v>
      </c>
      <c r="L34" s="14">
        <f t="shared" si="6"/>
        <v>1476.9150000000002</v>
      </c>
    </row>
    <row r="35" spans="1:12" ht="15">
      <c r="A35" s="24" t="s">
        <v>36</v>
      </c>
      <c r="B35" s="26">
        <v>6476</v>
      </c>
      <c r="C35" s="26">
        <v>2500</v>
      </c>
      <c r="D35" s="26">
        <v>6658</v>
      </c>
      <c r="E35" s="26">
        <v>2564</v>
      </c>
      <c r="F35" s="13">
        <f t="shared" si="0"/>
        <v>182</v>
      </c>
      <c r="G35" s="13">
        <f t="shared" si="1"/>
        <v>64</v>
      </c>
      <c r="H35" s="13">
        <f t="shared" si="7"/>
        <v>955.5</v>
      </c>
      <c r="I35" s="13">
        <f t="shared" si="3"/>
        <v>204.8</v>
      </c>
      <c r="J35" s="1">
        <f>H35+I35</f>
        <v>1160.3</v>
      </c>
      <c r="K35" s="1">
        <f t="shared" si="5"/>
        <v>116.03</v>
      </c>
      <c r="L35" s="14">
        <f>J35+K35</f>
        <v>1276.33</v>
      </c>
    </row>
    <row r="36" spans="1:12" ht="15">
      <c r="A36" s="24" t="s">
        <v>37</v>
      </c>
      <c r="B36" s="26">
        <v>1998</v>
      </c>
      <c r="C36" s="26">
        <v>1004</v>
      </c>
      <c r="D36" s="26">
        <v>1998</v>
      </c>
      <c r="E36" s="26">
        <v>1004</v>
      </c>
      <c r="F36" s="13">
        <f t="shared" si="0"/>
        <v>0</v>
      </c>
      <c r="G36" s="13">
        <f t="shared" si="1"/>
        <v>0</v>
      </c>
      <c r="H36" s="13">
        <f t="shared" si="7"/>
        <v>0</v>
      </c>
      <c r="I36" s="13">
        <f t="shared" si="3"/>
        <v>0</v>
      </c>
      <c r="J36" s="1">
        <f>H36+I36</f>
        <v>0</v>
      </c>
      <c r="K36" s="1">
        <f t="shared" si="5"/>
        <v>0</v>
      </c>
      <c r="L36" s="14">
        <f>J36+K36</f>
        <v>0</v>
      </c>
    </row>
    <row r="37" spans="1:12" ht="15">
      <c r="A37" s="24" t="s">
        <v>38</v>
      </c>
      <c r="B37" s="26">
        <v>1974</v>
      </c>
      <c r="C37" s="26">
        <v>540</v>
      </c>
      <c r="D37" s="26">
        <v>1978</v>
      </c>
      <c r="E37" s="26">
        <v>540</v>
      </c>
      <c r="F37" s="13">
        <f t="shared" si="0"/>
        <v>4</v>
      </c>
      <c r="G37" s="13">
        <f t="shared" si="1"/>
        <v>0</v>
      </c>
      <c r="H37" s="13">
        <f t="shared" si="7"/>
        <v>21</v>
      </c>
      <c r="I37" s="13">
        <f aca="true" t="shared" si="8" ref="I37:I47">G37*$E$75</f>
        <v>0</v>
      </c>
      <c r="J37" s="1">
        <f t="shared" si="4"/>
        <v>21</v>
      </c>
      <c r="K37" s="1">
        <f aca="true" t="shared" si="9" ref="K37:K69">J37*$K$2</f>
        <v>2.1</v>
      </c>
      <c r="L37" s="14">
        <f t="shared" si="6"/>
        <v>23.1</v>
      </c>
    </row>
    <row r="38" spans="1:12" ht="15">
      <c r="A38" s="24" t="s">
        <v>39</v>
      </c>
      <c r="B38" s="26">
        <v>4592</v>
      </c>
      <c r="C38" s="26">
        <v>1678</v>
      </c>
      <c r="D38" s="26">
        <v>4874</v>
      </c>
      <c r="E38" s="26">
        <v>1779</v>
      </c>
      <c r="F38" s="13">
        <f t="shared" si="0"/>
        <v>282</v>
      </c>
      <c r="G38" s="13">
        <f t="shared" si="1"/>
        <v>101</v>
      </c>
      <c r="H38" s="13">
        <f t="shared" si="7"/>
        <v>1480.5</v>
      </c>
      <c r="I38" s="13">
        <f t="shared" si="8"/>
        <v>323.20000000000005</v>
      </c>
      <c r="J38" s="1">
        <f t="shared" si="4"/>
        <v>1803.7</v>
      </c>
      <c r="K38" s="1">
        <f t="shared" si="9"/>
        <v>180.37</v>
      </c>
      <c r="L38" s="14">
        <f t="shared" si="6"/>
        <v>1984.0700000000002</v>
      </c>
    </row>
    <row r="39" spans="1:12" ht="15">
      <c r="A39" s="24" t="s">
        <v>40</v>
      </c>
      <c r="B39" s="26">
        <v>22412</v>
      </c>
      <c r="C39" s="26">
        <v>6983</v>
      </c>
      <c r="D39" s="26">
        <v>22623</v>
      </c>
      <c r="E39" s="26">
        <v>7031</v>
      </c>
      <c r="F39" s="13">
        <f t="shared" si="0"/>
        <v>211</v>
      </c>
      <c r="G39" s="13">
        <f t="shared" si="1"/>
        <v>48</v>
      </c>
      <c r="H39" s="13">
        <f t="shared" si="7"/>
        <v>1107.75</v>
      </c>
      <c r="I39" s="13">
        <f t="shared" si="8"/>
        <v>153.60000000000002</v>
      </c>
      <c r="J39" s="1">
        <f t="shared" si="4"/>
        <v>1261.35</v>
      </c>
      <c r="K39" s="1">
        <f t="shared" si="9"/>
        <v>126.13499999999999</v>
      </c>
      <c r="L39" s="14">
        <f t="shared" si="6"/>
        <v>1387.485</v>
      </c>
    </row>
    <row r="40" spans="1:12" ht="15">
      <c r="A40" s="24" t="s">
        <v>41</v>
      </c>
      <c r="B40" s="26">
        <v>9966</v>
      </c>
      <c r="C40" s="26">
        <v>3198</v>
      </c>
      <c r="D40" s="26">
        <v>9991</v>
      </c>
      <c r="E40" s="26">
        <v>3205</v>
      </c>
      <c r="F40" s="13">
        <f t="shared" si="0"/>
        <v>25</v>
      </c>
      <c r="G40" s="13">
        <f t="shared" si="1"/>
        <v>7</v>
      </c>
      <c r="H40" s="13">
        <f t="shared" si="7"/>
        <v>131.25</v>
      </c>
      <c r="I40" s="13">
        <f t="shared" si="8"/>
        <v>22.400000000000002</v>
      </c>
      <c r="J40" s="1">
        <f t="shared" si="4"/>
        <v>153.65</v>
      </c>
      <c r="K40" s="1">
        <f t="shared" si="9"/>
        <v>15.365000000000002</v>
      </c>
      <c r="L40" s="14">
        <f t="shared" si="6"/>
        <v>169.01500000000001</v>
      </c>
    </row>
    <row r="41" spans="1:12" ht="15">
      <c r="A41" s="24" t="s">
        <v>42</v>
      </c>
      <c r="B41" s="26">
        <v>3929</v>
      </c>
      <c r="C41" s="26">
        <v>982</v>
      </c>
      <c r="D41" s="26">
        <v>4065</v>
      </c>
      <c r="E41" s="26">
        <v>1009</v>
      </c>
      <c r="F41" s="13">
        <f t="shared" si="0"/>
        <v>136</v>
      </c>
      <c r="G41" s="13">
        <f t="shared" si="1"/>
        <v>27</v>
      </c>
      <c r="H41" s="13">
        <f t="shared" si="7"/>
        <v>714</v>
      </c>
      <c r="I41" s="13">
        <f t="shared" si="8"/>
        <v>86.4</v>
      </c>
      <c r="J41" s="1">
        <f t="shared" si="4"/>
        <v>800.4</v>
      </c>
      <c r="K41" s="1">
        <f t="shared" si="9"/>
        <v>80.04</v>
      </c>
      <c r="L41" s="14">
        <f t="shared" si="6"/>
        <v>880.4399999999999</v>
      </c>
    </row>
    <row r="42" spans="1:12" ht="15">
      <c r="A42" s="24" t="s">
        <v>43</v>
      </c>
      <c r="B42" s="26">
        <v>5050</v>
      </c>
      <c r="C42" s="26">
        <v>1851</v>
      </c>
      <c r="D42" s="26">
        <v>5131</v>
      </c>
      <c r="E42" s="26">
        <v>1883</v>
      </c>
      <c r="F42" s="13">
        <f t="shared" si="0"/>
        <v>81</v>
      </c>
      <c r="G42" s="13">
        <f t="shared" si="1"/>
        <v>32</v>
      </c>
      <c r="H42" s="13">
        <f t="shared" si="7"/>
        <v>425.25</v>
      </c>
      <c r="I42" s="13">
        <f t="shared" si="8"/>
        <v>102.4</v>
      </c>
      <c r="J42" s="1">
        <f t="shared" si="4"/>
        <v>527.65</v>
      </c>
      <c r="K42" s="1">
        <f t="shared" si="9"/>
        <v>52.765</v>
      </c>
      <c r="L42" s="14">
        <f t="shared" si="6"/>
        <v>580.415</v>
      </c>
    </row>
    <row r="43" spans="1:12" ht="15">
      <c r="A43" s="24" t="s">
        <v>44</v>
      </c>
      <c r="B43" s="26">
        <v>10816</v>
      </c>
      <c r="C43" s="26">
        <v>6058</v>
      </c>
      <c r="D43" s="26">
        <v>10913</v>
      </c>
      <c r="E43" s="26">
        <v>6136</v>
      </c>
      <c r="F43" s="13">
        <f t="shared" si="0"/>
        <v>97</v>
      </c>
      <c r="G43" s="13">
        <f t="shared" si="1"/>
        <v>78</v>
      </c>
      <c r="H43" s="13">
        <f t="shared" si="7"/>
        <v>509.25</v>
      </c>
      <c r="I43" s="13">
        <f t="shared" si="8"/>
        <v>249.60000000000002</v>
      </c>
      <c r="J43" s="1">
        <f t="shared" si="4"/>
        <v>758.85</v>
      </c>
      <c r="K43" s="1">
        <f t="shared" si="9"/>
        <v>75.885</v>
      </c>
      <c r="L43" s="14">
        <f t="shared" si="6"/>
        <v>834.735</v>
      </c>
    </row>
    <row r="44" spans="1:12" ht="15">
      <c r="A44" s="24" t="s">
        <v>45</v>
      </c>
      <c r="B44" s="26">
        <v>1641</v>
      </c>
      <c r="C44" s="26">
        <v>631</v>
      </c>
      <c r="D44" s="26">
        <v>1702</v>
      </c>
      <c r="E44" s="26">
        <v>650</v>
      </c>
      <c r="F44" s="13">
        <f t="shared" si="0"/>
        <v>61</v>
      </c>
      <c r="G44" s="13">
        <f t="shared" si="1"/>
        <v>19</v>
      </c>
      <c r="H44" s="13">
        <f t="shared" si="7"/>
        <v>320.25</v>
      </c>
      <c r="I44" s="13">
        <f t="shared" si="8"/>
        <v>60.800000000000004</v>
      </c>
      <c r="J44" s="1">
        <f t="shared" si="4"/>
        <v>381.05</v>
      </c>
      <c r="K44" s="1">
        <f t="shared" si="9"/>
        <v>38.105000000000004</v>
      </c>
      <c r="L44" s="14">
        <f t="shared" si="6"/>
        <v>419.15500000000003</v>
      </c>
    </row>
    <row r="45" spans="1:12" ht="15">
      <c r="A45" s="24" t="s">
        <v>46</v>
      </c>
      <c r="B45" s="26">
        <v>5562</v>
      </c>
      <c r="C45" s="26">
        <v>2193</v>
      </c>
      <c r="D45" s="26">
        <v>5747</v>
      </c>
      <c r="E45" s="26">
        <v>2290</v>
      </c>
      <c r="F45" s="13">
        <f t="shared" si="0"/>
        <v>185</v>
      </c>
      <c r="G45" s="13">
        <f t="shared" si="1"/>
        <v>97</v>
      </c>
      <c r="H45" s="13">
        <f t="shared" si="7"/>
        <v>971.25</v>
      </c>
      <c r="I45" s="13">
        <f t="shared" si="8"/>
        <v>310.40000000000003</v>
      </c>
      <c r="J45" s="1">
        <f t="shared" si="4"/>
        <v>1281.65</v>
      </c>
      <c r="K45" s="1">
        <f t="shared" si="9"/>
        <v>128.16500000000002</v>
      </c>
      <c r="L45" s="14">
        <f t="shared" si="6"/>
        <v>1409.815</v>
      </c>
    </row>
    <row r="46" spans="1:12" ht="15">
      <c r="A46" s="24" t="s">
        <v>47</v>
      </c>
      <c r="B46" s="26">
        <v>13</v>
      </c>
      <c r="C46" s="26">
        <v>10</v>
      </c>
      <c r="D46" s="26">
        <v>13</v>
      </c>
      <c r="E46" s="26">
        <v>10</v>
      </c>
      <c r="F46" s="13">
        <f t="shared" si="0"/>
        <v>0</v>
      </c>
      <c r="G46" s="13">
        <f t="shared" si="1"/>
        <v>0</v>
      </c>
      <c r="H46" s="13">
        <f t="shared" si="7"/>
        <v>0</v>
      </c>
      <c r="I46" s="13">
        <f t="shared" si="8"/>
        <v>0</v>
      </c>
      <c r="J46" s="1">
        <f t="shared" si="4"/>
        <v>0</v>
      </c>
      <c r="K46" s="1">
        <f t="shared" si="9"/>
        <v>0</v>
      </c>
      <c r="L46" s="14">
        <f t="shared" si="6"/>
        <v>0</v>
      </c>
    </row>
    <row r="47" spans="1:12" ht="15">
      <c r="A47" s="24" t="s">
        <v>48</v>
      </c>
      <c r="B47" s="26">
        <v>18390</v>
      </c>
      <c r="C47" s="26">
        <v>7326</v>
      </c>
      <c r="D47" s="26">
        <v>18526</v>
      </c>
      <c r="E47" s="26">
        <v>7376</v>
      </c>
      <c r="F47" s="13">
        <f t="shared" si="0"/>
        <v>136</v>
      </c>
      <c r="G47" s="13">
        <f t="shared" si="1"/>
        <v>50</v>
      </c>
      <c r="H47" s="13">
        <f t="shared" si="7"/>
        <v>714</v>
      </c>
      <c r="I47" s="13">
        <f t="shared" si="8"/>
        <v>160</v>
      </c>
      <c r="J47" s="1">
        <f t="shared" si="4"/>
        <v>874</v>
      </c>
      <c r="K47" s="1">
        <f t="shared" si="9"/>
        <v>87.4</v>
      </c>
      <c r="L47" s="14">
        <f t="shared" si="6"/>
        <v>961.4</v>
      </c>
    </row>
    <row r="48" spans="1:12" ht="15">
      <c r="A48" s="24" t="s">
        <v>49</v>
      </c>
      <c r="B48" s="26">
        <v>78</v>
      </c>
      <c r="C48" s="26">
        <v>38</v>
      </c>
      <c r="D48" s="26">
        <v>78</v>
      </c>
      <c r="E48" s="26">
        <v>38</v>
      </c>
      <c r="F48" s="13">
        <f>D48-B48</f>
        <v>0</v>
      </c>
      <c r="G48" s="13">
        <f>E48-C48</f>
        <v>0</v>
      </c>
      <c r="H48" s="13">
        <f>F48*$D$75</f>
        <v>0</v>
      </c>
      <c r="I48" s="13">
        <f aca="true" t="shared" si="10" ref="I48:I67">G48*$E$75</f>
        <v>0</v>
      </c>
      <c r="J48" s="1">
        <f>H48+I48</f>
        <v>0</v>
      </c>
      <c r="K48" s="1">
        <f>J48*$K$2</f>
        <v>0</v>
      </c>
      <c r="L48" s="14">
        <f>J48+K48</f>
        <v>0</v>
      </c>
    </row>
    <row r="49" spans="1:12" ht="15">
      <c r="A49" s="24" t="s">
        <v>49</v>
      </c>
      <c r="B49" s="26">
        <v>793</v>
      </c>
      <c r="C49" s="26">
        <v>233</v>
      </c>
      <c r="D49" s="26">
        <v>793</v>
      </c>
      <c r="E49" s="26">
        <v>233</v>
      </c>
      <c r="F49" s="13">
        <f>D49-B49</f>
        <v>0</v>
      </c>
      <c r="G49" s="13">
        <f>E49-C49</f>
        <v>0</v>
      </c>
      <c r="H49" s="13">
        <f>F49*$D$75</f>
        <v>0</v>
      </c>
      <c r="I49" s="13">
        <f t="shared" si="10"/>
        <v>0</v>
      </c>
      <c r="J49" s="1">
        <f>H49+I49</f>
        <v>0</v>
      </c>
      <c r="K49" s="1">
        <f t="shared" si="9"/>
        <v>0</v>
      </c>
      <c r="L49" s="14">
        <f>J49+K49</f>
        <v>0</v>
      </c>
    </row>
    <row r="50" spans="1:12" ht="15">
      <c r="A50" s="24" t="s">
        <v>50</v>
      </c>
      <c r="B50" s="26">
        <v>3196</v>
      </c>
      <c r="C50" s="26">
        <v>1994</v>
      </c>
      <c r="D50" s="26">
        <v>3256</v>
      </c>
      <c r="E50" s="26">
        <v>2030</v>
      </c>
      <c r="F50" s="13">
        <f>D50-B50</f>
        <v>60</v>
      </c>
      <c r="G50" s="13">
        <f t="shared" si="1"/>
        <v>36</v>
      </c>
      <c r="H50" s="13">
        <f>F50*$D$75</f>
        <v>315</v>
      </c>
      <c r="I50" s="13">
        <f t="shared" si="10"/>
        <v>115.2</v>
      </c>
      <c r="J50" s="1">
        <f t="shared" si="4"/>
        <v>430.2</v>
      </c>
      <c r="K50" s="1">
        <f t="shared" si="9"/>
        <v>43.02</v>
      </c>
      <c r="L50" s="14">
        <f t="shared" si="6"/>
        <v>473.21999999999997</v>
      </c>
    </row>
    <row r="51" spans="1:12" ht="15">
      <c r="A51" s="25" t="s">
        <v>51</v>
      </c>
      <c r="B51" s="26">
        <v>461</v>
      </c>
      <c r="C51" s="26">
        <v>155</v>
      </c>
      <c r="D51" s="26">
        <v>466</v>
      </c>
      <c r="E51" s="26">
        <v>155</v>
      </c>
      <c r="F51" s="13">
        <f t="shared" si="0"/>
        <v>5</v>
      </c>
      <c r="G51" s="13">
        <f t="shared" si="1"/>
        <v>0</v>
      </c>
      <c r="H51" s="13">
        <f>F51*$D$75</f>
        <v>26.25</v>
      </c>
      <c r="I51" s="13">
        <f t="shared" si="10"/>
        <v>0</v>
      </c>
      <c r="J51" s="1">
        <f>H51+I51</f>
        <v>26.25</v>
      </c>
      <c r="K51" s="1">
        <f t="shared" si="9"/>
        <v>2.625</v>
      </c>
      <c r="L51" s="14">
        <f t="shared" si="6"/>
        <v>28.875</v>
      </c>
    </row>
    <row r="52" spans="1:12" ht="15">
      <c r="A52" s="37" t="s">
        <v>52</v>
      </c>
      <c r="B52" s="26">
        <v>2806</v>
      </c>
      <c r="C52" s="26">
        <v>1285</v>
      </c>
      <c r="D52" s="26">
        <v>2806</v>
      </c>
      <c r="E52" s="26">
        <v>1285</v>
      </c>
      <c r="F52" s="13">
        <f t="shared" si="0"/>
        <v>0</v>
      </c>
      <c r="G52" s="13">
        <f t="shared" si="1"/>
        <v>0</v>
      </c>
      <c r="H52" s="13">
        <f>F52*$D$75</f>
        <v>0</v>
      </c>
      <c r="I52" s="13">
        <f t="shared" si="10"/>
        <v>0</v>
      </c>
      <c r="J52" s="1">
        <f>H52+I52</f>
        <v>0</v>
      </c>
      <c r="K52" s="1">
        <f t="shared" si="9"/>
        <v>0</v>
      </c>
      <c r="L52" s="14">
        <f t="shared" si="6"/>
        <v>0</v>
      </c>
    </row>
    <row r="53" spans="1:12" ht="15">
      <c r="A53" s="24" t="s">
        <v>53</v>
      </c>
      <c r="B53" s="26">
        <v>160</v>
      </c>
      <c r="C53" s="26">
        <v>43</v>
      </c>
      <c r="D53" s="26">
        <v>160</v>
      </c>
      <c r="E53" s="26">
        <v>43</v>
      </c>
      <c r="F53" s="13">
        <f t="shared" si="0"/>
        <v>0</v>
      </c>
      <c r="G53" s="13">
        <f t="shared" si="1"/>
        <v>0</v>
      </c>
      <c r="H53" s="13">
        <f aca="true" t="shared" si="11" ref="H53:H58">F53*$D$75</f>
        <v>0</v>
      </c>
      <c r="I53" s="13">
        <f t="shared" si="10"/>
        <v>0</v>
      </c>
      <c r="J53" s="1">
        <f aca="true" t="shared" si="12" ref="J53:J58">H53+I53</f>
        <v>0</v>
      </c>
      <c r="K53" s="1">
        <f t="shared" si="9"/>
        <v>0</v>
      </c>
      <c r="L53" s="14">
        <f t="shared" si="6"/>
        <v>0</v>
      </c>
    </row>
    <row r="54" spans="1:12" ht="15">
      <c r="A54" s="24" t="s">
        <v>54</v>
      </c>
      <c r="B54" s="26">
        <v>2091</v>
      </c>
      <c r="C54" s="26">
        <v>807</v>
      </c>
      <c r="D54" s="26">
        <v>2097</v>
      </c>
      <c r="E54" s="26">
        <v>808</v>
      </c>
      <c r="F54" s="13">
        <f t="shared" si="0"/>
        <v>6</v>
      </c>
      <c r="G54" s="13">
        <f t="shared" si="1"/>
        <v>1</v>
      </c>
      <c r="H54" s="13">
        <f t="shared" si="11"/>
        <v>31.5</v>
      </c>
      <c r="I54" s="13">
        <f t="shared" si="10"/>
        <v>3.2</v>
      </c>
      <c r="J54" s="1">
        <f t="shared" si="12"/>
        <v>34.7</v>
      </c>
      <c r="K54" s="1">
        <f t="shared" si="9"/>
        <v>3.4700000000000006</v>
      </c>
      <c r="L54" s="14">
        <f t="shared" si="6"/>
        <v>38.17</v>
      </c>
    </row>
    <row r="55" spans="1:12" ht="15">
      <c r="A55" s="24" t="s">
        <v>55</v>
      </c>
      <c r="B55" s="26">
        <v>11825</v>
      </c>
      <c r="C55" s="26">
        <v>4812</v>
      </c>
      <c r="D55" s="26">
        <v>12423</v>
      </c>
      <c r="E55" s="26">
        <v>4994</v>
      </c>
      <c r="F55" s="13">
        <f t="shared" si="0"/>
        <v>598</v>
      </c>
      <c r="G55" s="13">
        <f t="shared" si="1"/>
        <v>182</v>
      </c>
      <c r="H55" s="13">
        <f t="shared" si="11"/>
        <v>3139.5</v>
      </c>
      <c r="I55" s="13">
        <f t="shared" si="10"/>
        <v>582.4</v>
      </c>
      <c r="J55" s="1">
        <f t="shared" si="12"/>
        <v>3721.9</v>
      </c>
      <c r="K55" s="1">
        <f t="shared" si="9"/>
        <v>372.19000000000005</v>
      </c>
      <c r="L55" s="14">
        <f t="shared" si="6"/>
        <v>4094.09</v>
      </c>
    </row>
    <row r="56" spans="1:12" ht="15">
      <c r="A56" s="24" t="s">
        <v>56</v>
      </c>
      <c r="B56" s="26">
        <v>12598</v>
      </c>
      <c r="C56" s="26">
        <v>5546</v>
      </c>
      <c r="D56" s="26">
        <v>12848</v>
      </c>
      <c r="E56" s="26">
        <v>5639</v>
      </c>
      <c r="F56" s="13">
        <f t="shared" si="0"/>
        <v>250</v>
      </c>
      <c r="G56" s="13">
        <f t="shared" si="1"/>
        <v>93</v>
      </c>
      <c r="H56" s="13">
        <f t="shared" si="11"/>
        <v>1312.5</v>
      </c>
      <c r="I56" s="13">
        <f t="shared" si="10"/>
        <v>297.6</v>
      </c>
      <c r="J56" s="1">
        <f t="shared" si="12"/>
        <v>1610.1</v>
      </c>
      <c r="K56" s="1">
        <f t="shared" si="9"/>
        <v>161.01</v>
      </c>
      <c r="L56" s="14">
        <f t="shared" si="6"/>
        <v>1771.11</v>
      </c>
    </row>
    <row r="57" spans="1:12" ht="15">
      <c r="A57" s="24" t="s">
        <v>57</v>
      </c>
      <c r="B57" s="26">
        <v>295</v>
      </c>
      <c r="C57" s="26">
        <v>72</v>
      </c>
      <c r="D57" s="26">
        <v>295</v>
      </c>
      <c r="E57" s="26">
        <v>72</v>
      </c>
      <c r="F57" s="13">
        <f t="shared" si="0"/>
        <v>0</v>
      </c>
      <c r="G57" s="13">
        <f t="shared" si="1"/>
        <v>0</v>
      </c>
      <c r="H57" s="13">
        <f t="shared" si="11"/>
        <v>0</v>
      </c>
      <c r="I57" s="13">
        <f t="shared" si="10"/>
        <v>0</v>
      </c>
      <c r="J57" s="1">
        <f t="shared" si="12"/>
        <v>0</v>
      </c>
      <c r="K57" s="1">
        <f t="shared" si="9"/>
        <v>0</v>
      </c>
      <c r="L57" s="14">
        <f t="shared" si="6"/>
        <v>0</v>
      </c>
    </row>
    <row r="58" spans="1:12" ht="15">
      <c r="A58" s="24" t="s">
        <v>58</v>
      </c>
      <c r="B58" s="26">
        <v>706</v>
      </c>
      <c r="C58" s="26">
        <v>348</v>
      </c>
      <c r="D58" s="26">
        <v>706</v>
      </c>
      <c r="E58" s="26">
        <v>348</v>
      </c>
      <c r="F58" s="13">
        <f t="shared" si="0"/>
        <v>0</v>
      </c>
      <c r="G58" s="13">
        <f t="shared" si="1"/>
        <v>0</v>
      </c>
      <c r="H58" s="13">
        <f t="shared" si="11"/>
        <v>0</v>
      </c>
      <c r="I58" s="13">
        <f t="shared" si="10"/>
        <v>0</v>
      </c>
      <c r="J58" s="1">
        <f t="shared" si="12"/>
        <v>0</v>
      </c>
      <c r="K58" s="1">
        <f t="shared" si="9"/>
        <v>0</v>
      </c>
      <c r="L58" s="14">
        <f t="shared" si="6"/>
        <v>0</v>
      </c>
    </row>
    <row r="59" spans="1:12" ht="15">
      <c r="A59" s="24" t="s">
        <v>59</v>
      </c>
      <c r="B59" s="26">
        <v>14341</v>
      </c>
      <c r="C59" s="26">
        <v>4444</v>
      </c>
      <c r="D59" s="26">
        <v>14753</v>
      </c>
      <c r="E59" s="26">
        <v>4559</v>
      </c>
      <c r="F59" s="13">
        <f t="shared" si="0"/>
        <v>412</v>
      </c>
      <c r="G59" s="13">
        <f t="shared" si="1"/>
        <v>115</v>
      </c>
      <c r="H59" s="13">
        <f aca="true" t="shared" si="13" ref="H59:H68">F59*$D$75</f>
        <v>2163</v>
      </c>
      <c r="I59" s="13">
        <f t="shared" si="10"/>
        <v>368</v>
      </c>
      <c r="J59" s="1">
        <f t="shared" si="4"/>
        <v>2531</v>
      </c>
      <c r="K59" s="1">
        <f t="shared" si="9"/>
        <v>253.10000000000002</v>
      </c>
      <c r="L59" s="14">
        <f>J59+K59</f>
        <v>2784.1</v>
      </c>
    </row>
    <row r="60" spans="1:12" ht="15">
      <c r="A60" s="24" t="s">
        <v>60</v>
      </c>
      <c r="B60" s="26">
        <v>6142</v>
      </c>
      <c r="C60" s="26">
        <v>2302</v>
      </c>
      <c r="D60" s="26">
        <v>6388</v>
      </c>
      <c r="E60" s="26">
        <v>2373</v>
      </c>
      <c r="F60" s="13">
        <f>D60-B60</f>
        <v>246</v>
      </c>
      <c r="G60" s="13">
        <f t="shared" si="1"/>
        <v>71</v>
      </c>
      <c r="H60" s="13">
        <f t="shared" si="13"/>
        <v>1291.5</v>
      </c>
      <c r="I60" s="13">
        <f t="shared" si="10"/>
        <v>227.20000000000002</v>
      </c>
      <c r="J60" s="1">
        <f t="shared" si="4"/>
        <v>1518.7</v>
      </c>
      <c r="K60" s="1">
        <f t="shared" si="9"/>
        <v>151.87</v>
      </c>
      <c r="L60" s="14">
        <f t="shared" si="6"/>
        <v>1670.5700000000002</v>
      </c>
    </row>
    <row r="61" spans="1:12" ht="15">
      <c r="A61" s="24" t="s">
        <v>61</v>
      </c>
      <c r="B61" s="26">
        <v>18252</v>
      </c>
      <c r="C61" s="26">
        <v>6618</v>
      </c>
      <c r="D61" s="26">
        <v>18518</v>
      </c>
      <c r="E61" s="26">
        <v>6716</v>
      </c>
      <c r="F61" s="13">
        <f t="shared" si="0"/>
        <v>266</v>
      </c>
      <c r="G61" s="13">
        <f t="shared" si="1"/>
        <v>98</v>
      </c>
      <c r="H61" s="13">
        <f t="shared" si="13"/>
        <v>1396.5</v>
      </c>
      <c r="I61" s="13">
        <f t="shared" si="10"/>
        <v>313.6</v>
      </c>
      <c r="J61" s="1">
        <f t="shared" si="4"/>
        <v>1710.1</v>
      </c>
      <c r="K61" s="1">
        <f t="shared" si="9"/>
        <v>171.01</v>
      </c>
      <c r="L61" s="14">
        <f t="shared" si="6"/>
        <v>1881.11</v>
      </c>
    </row>
    <row r="62" spans="1:12" ht="15">
      <c r="A62" s="24" t="s">
        <v>62</v>
      </c>
      <c r="B62" s="26">
        <v>473</v>
      </c>
      <c r="C62" s="26">
        <v>185</v>
      </c>
      <c r="D62" s="26">
        <v>473</v>
      </c>
      <c r="E62" s="26">
        <v>185</v>
      </c>
      <c r="F62" s="13">
        <f t="shared" si="0"/>
        <v>0</v>
      </c>
      <c r="G62" s="13">
        <f t="shared" si="1"/>
        <v>0</v>
      </c>
      <c r="H62" s="13">
        <f t="shared" si="13"/>
        <v>0</v>
      </c>
      <c r="I62" s="13">
        <f t="shared" si="10"/>
        <v>0</v>
      </c>
      <c r="J62" s="1">
        <f t="shared" si="4"/>
        <v>0</v>
      </c>
      <c r="K62" s="1">
        <f t="shared" si="9"/>
        <v>0</v>
      </c>
      <c r="L62" s="14">
        <f t="shared" si="6"/>
        <v>0</v>
      </c>
    </row>
    <row r="63" spans="1:12" ht="15">
      <c r="A63" s="24" t="s">
        <v>63</v>
      </c>
      <c r="B63" s="26">
        <v>136</v>
      </c>
      <c r="C63" s="26">
        <v>53</v>
      </c>
      <c r="D63" s="26">
        <v>136</v>
      </c>
      <c r="E63" s="26">
        <v>53</v>
      </c>
      <c r="F63" s="13">
        <f t="shared" si="0"/>
        <v>0</v>
      </c>
      <c r="G63" s="13">
        <f t="shared" si="1"/>
        <v>0</v>
      </c>
      <c r="H63" s="13">
        <f t="shared" si="13"/>
        <v>0</v>
      </c>
      <c r="I63" s="13">
        <f t="shared" si="10"/>
        <v>0</v>
      </c>
      <c r="J63" s="1">
        <f t="shared" si="4"/>
        <v>0</v>
      </c>
      <c r="K63" s="1">
        <f t="shared" si="9"/>
        <v>0</v>
      </c>
      <c r="L63" s="14">
        <f t="shared" si="6"/>
        <v>0</v>
      </c>
    </row>
    <row r="64" spans="1:12" ht="15">
      <c r="A64" s="24" t="s">
        <v>64</v>
      </c>
      <c r="B64" s="26">
        <v>101</v>
      </c>
      <c r="C64" s="26">
        <v>40</v>
      </c>
      <c r="D64" s="26">
        <v>101</v>
      </c>
      <c r="E64" s="26">
        <v>40</v>
      </c>
      <c r="F64" s="13">
        <f t="shared" si="0"/>
        <v>0</v>
      </c>
      <c r="G64" s="13">
        <f t="shared" si="1"/>
        <v>0</v>
      </c>
      <c r="H64" s="13">
        <f t="shared" si="13"/>
        <v>0</v>
      </c>
      <c r="I64" s="13">
        <f t="shared" si="10"/>
        <v>0</v>
      </c>
      <c r="J64" s="1">
        <f t="shared" si="4"/>
        <v>0</v>
      </c>
      <c r="K64" s="1">
        <f t="shared" si="9"/>
        <v>0</v>
      </c>
      <c r="L64" s="14">
        <f t="shared" si="6"/>
        <v>0</v>
      </c>
    </row>
    <row r="65" spans="1:12" ht="15">
      <c r="A65" s="24" t="s">
        <v>65</v>
      </c>
      <c r="B65" s="26">
        <v>1027</v>
      </c>
      <c r="C65" s="26">
        <v>484</v>
      </c>
      <c r="D65" s="26">
        <v>1028</v>
      </c>
      <c r="E65" s="26">
        <v>484</v>
      </c>
      <c r="F65" s="13">
        <f t="shared" si="0"/>
        <v>1</v>
      </c>
      <c r="G65" s="13">
        <f t="shared" si="1"/>
        <v>0</v>
      </c>
      <c r="H65" s="13">
        <f t="shared" si="13"/>
        <v>5.25</v>
      </c>
      <c r="I65" s="13">
        <f t="shared" si="10"/>
        <v>0</v>
      </c>
      <c r="J65" s="1">
        <f t="shared" si="4"/>
        <v>5.25</v>
      </c>
      <c r="K65" s="1">
        <f t="shared" si="9"/>
        <v>0.525</v>
      </c>
      <c r="L65" s="14">
        <f t="shared" si="6"/>
        <v>5.775</v>
      </c>
    </row>
    <row r="66" spans="1:12" ht="15">
      <c r="A66" s="24" t="s">
        <v>66</v>
      </c>
      <c r="B66" s="26">
        <v>1275</v>
      </c>
      <c r="C66" s="26">
        <v>504</v>
      </c>
      <c r="D66" s="26">
        <v>1277</v>
      </c>
      <c r="E66" s="26">
        <v>504</v>
      </c>
      <c r="F66" s="13">
        <f t="shared" si="0"/>
        <v>2</v>
      </c>
      <c r="G66" s="13">
        <f t="shared" si="1"/>
        <v>0</v>
      </c>
      <c r="H66" s="13">
        <f t="shared" si="13"/>
        <v>10.5</v>
      </c>
      <c r="I66" s="13">
        <f t="shared" si="10"/>
        <v>0</v>
      </c>
      <c r="J66" s="1">
        <f t="shared" si="4"/>
        <v>10.5</v>
      </c>
      <c r="K66" s="1">
        <f t="shared" si="9"/>
        <v>1.05</v>
      </c>
      <c r="L66" s="14">
        <f t="shared" si="6"/>
        <v>11.55</v>
      </c>
    </row>
    <row r="67" spans="1:12" ht="15">
      <c r="A67" s="37" t="s">
        <v>77</v>
      </c>
      <c r="B67" s="26">
        <v>35950</v>
      </c>
      <c r="C67" s="26">
        <v>17004</v>
      </c>
      <c r="D67" s="26">
        <v>36253</v>
      </c>
      <c r="E67" s="26">
        <v>17151</v>
      </c>
      <c r="F67" s="13">
        <f t="shared" si="0"/>
        <v>303</v>
      </c>
      <c r="G67" s="13">
        <f t="shared" si="1"/>
        <v>147</v>
      </c>
      <c r="H67" s="13">
        <f t="shared" si="13"/>
        <v>1590.75</v>
      </c>
      <c r="I67" s="13">
        <f t="shared" si="10"/>
        <v>470.40000000000003</v>
      </c>
      <c r="J67" s="1">
        <f t="shared" si="4"/>
        <v>2061.15</v>
      </c>
      <c r="K67" s="1">
        <f t="shared" si="9"/>
        <v>206.115</v>
      </c>
      <c r="L67" s="14">
        <f t="shared" si="6"/>
        <v>2267.2650000000003</v>
      </c>
    </row>
    <row r="68" spans="1:15" ht="15">
      <c r="A68" s="24" t="s">
        <v>68</v>
      </c>
      <c r="B68" s="26">
        <v>16861</v>
      </c>
      <c r="C68" s="26">
        <v>2192</v>
      </c>
      <c r="D68" s="26">
        <v>17071</v>
      </c>
      <c r="E68" s="26">
        <v>2208</v>
      </c>
      <c r="F68" s="15">
        <f t="shared" si="0"/>
        <v>210</v>
      </c>
      <c r="G68" s="15">
        <f t="shared" si="1"/>
        <v>16</v>
      </c>
      <c r="H68" s="13">
        <f t="shared" si="13"/>
        <v>1102.5</v>
      </c>
      <c r="I68" s="13">
        <f aca="true" t="shared" si="14" ref="I68:I73">G68*$E$75</f>
        <v>51.2</v>
      </c>
      <c r="J68" s="1">
        <f>H68+I68</f>
        <v>1153.7</v>
      </c>
      <c r="K68" s="1">
        <f t="shared" si="9"/>
        <v>115.37</v>
      </c>
      <c r="L68" s="14">
        <f aca="true" t="shared" si="15" ref="L68:L74">J68+K68</f>
        <v>1269.0700000000002</v>
      </c>
      <c r="O68" s="6"/>
    </row>
    <row r="69" spans="1:15" ht="15">
      <c r="A69" s="24" t="s">
        <v>67</v>
      </c>
      <c r="B69" s="26">
        <v>11870</v>
      </c>
      <c r="C69" s="26">
        <v>2874</v>
      </c>
      <c r="D69" s="26">
        <v>12068</v>
      </c>
      <c r="E69" s="26">
        <v>2934</v>
      </c>
      <c r="F69" s="15">
        <f t="shared" si="0"/>
        <v>198</v>
      </c>
      <c r="G69" s="15">
        <f t="shared" si="1"/>
        <v>60</v>
      </c>
      <c r="H69" s="13">
        <f aca="true" t="shared" si="16" ref="H69:H74">F69*$D$75</f>
        <v>1039.5</v>
      </c>
      <c r="I69" s="13">
        <f t="shared" si="14"/>
        <v>192</v>
      </c>
      <c r="J69" s="1">
        <f aca="true" t="shared" si="17" ref="J69:J74">H69+I69</f>
        <v>1231.5</v>
      </c>
      <c r="K69" s="1">
        <f t="shared" si="9"/>
        <v>123.15</v>
      </c>
      <c r="L69" s="14">
        <f t="shared" si="15"/>
        <v>1354.65</v>
      </c>
      <c r="O69" s="6"/>
    </row>
    <row r="70" spans="1:14" ht="15">
      <c r="A70" s="24" t="s">
        <v>69</v>
      </c>
      <c r="B70" s="26">
        <v>871</v>
      </c>
      <c r="C70" s="26">
        <v>288</v>
      </c>
      <c r="D70" s="26">
        <v>872</v>
      </c>
      <c r="E70" s="26">
        <v>289</v>
      </c>
      <c r="F70" s="15">
        <f>D70-B70</f>
        <v>1</v>
      </c>
      <c r="G70" s="15">
        <f>E70-C70</f>
        <v>1</v>
      </c>
      <c r="H70" s="13">
        <f t="shared" si="16"/>
        <v>5.25</v>
      </c>
      <c r="I70" s="13">
        <f t="shared" si="14"/>
        <v>3.2</v>
      </c>
      <c r="J70" s="1">
        <f t="shared" si="17"/>
        <v>8.45</v>
      </c>
      <c r="K70" s="1">
        <f>J70*$K$2</f>
        <v>0.845</v>
      </c>
      <c r="L70" s="14">
        <f t="shared" si="15"/>
        <v>9.295</v>
      </c>
      <c r="N70" s="31"/>
    </row>
    <row r="71" spans="1:12" ht="15">
      <c r="A71" s="25" t="s">
        <v>70</v>
      </c>
      <c r="B71" s="22">
        <v>12.7</v>
      </c>
      <c r="C71" s="23"/>
      <c r="D71" s="22">
        <v>12.7</v>
      </c>
      <c r="E71" s="23"/>
      <c r="F71" s="13">
        <f aca="true" t="shared" si="18" ref="F71:G73">D71-B71</f>
        <v>0</v>
      </c>
      <c r="G71" s="13">
        <f t="shared" si="18"/>
        <v>0</v>
      </c>
      <c r="H71" s="13">
        <f t="shared" si="16"/>
        <v>0</v>
      </c>
      <c r="I71" s="13">
        <f t="shared" si="14"/>
        <v>0</v>
      </c>
      <c r="J71" s="1">
        <f t="shared" si="17"/>
        <v>0</v>
      </c>
      <c r="K71" s="1">
        <f>J71*$K$2</f>
        <v>0</v>
      </c>
      <c r="L71" s="14">
        <f t="shared" si="15"/>
        <v>0</v>
      </c>
    </row>
    <row r="72" spans="1:12" ht="15">
      <c r="A72" s="24" t="s">
        <v>72</v>
      </c>
      <c r="B72" s="26">
        <v>657</v>
      </c>
      <c r="C72" s="26">
        <v>261</v>
      </c>
      <c r="D72" s="26">
        <v>657</v>
      </c>
      <c r="E72" s="26">
        <v>261</v>
      </c>
      <c r="F72" s="13">
        <f t="shared" si="18"/>
        <v>0</v>
      </c>
      <c r="G72" s="13">
        <f t="shared" si="18"/>
        <v>0</v>
      </c>
      <c r="H72" s="13">
        <f t="shared" si="16"/>
        <v>0</v>
      </c>
      <c r="I72" s="13">
        <f t="shared" si="14"/>
        <v>0</v>
      </c>
      <c r="J72" s="1">
        <f t="shared" si="17"/>
        <v>0</v>
      </c>
      <c r="K72" s="1">
        <f>J72*$K$2</f>
        <v>0</v>
      </c>
      <c r="L72" s="14">
        <f t="shared" si="15"/>
        <v>0</v>
      </c>
    </row>
    <row r="73" spans="1:12" ht="15">
      <c r="A73" s="24" t="s">
        <v>73</v>
      </c>
      <c r="B73" s="26">
        <v>3456</v>
      </c>
      <c r="C73" s="26">
        <v>1659</v>
      </c>
      <c r="D73" s="26">
        <v>3561</v>
      </c>
      <c r="E73" s="26">
        <v>1706</v>
      </c>
      <c r="F73" s="13">
        <f t="shared" si="18"/>
        <v>105</v>
      </c>
      <c r="G73" s="13">
        <f t="shared" si="18"/>
        <v>47</v>
      </c>
      <c r="H73" s="13">
        <f t="shared" si="16"/>
        <v>551.25</v>
      </c>
      <c r="I73" s="13">
        <f t="shared" si="14"/>
        <v>150.4</v>
      </c>
      <c r="J73" s="1">
        <f t="shared" si="17"/>
        <v>701.65</v>
      </c>
      <c r="K73" s="1">
        <f>J73*$K$2</f>
        <v>70.165</v>
      </c>
      <c r="L73" s="14">
        <f t="shared" si="15"/>
        <v>771.8149999999999</v>
      </c>
    </row>
    <row r="74" spans="1:12" ht="15">
      <c r="A74" s="37" t="s">
        <v>74</v>
      </c>
      <c r="B74" s="18">
        <v>1528</v>
      </c>
      <c r="C74" s="18"/>
      <c r="D74" s="18">
        <v>1535</v>
      </c>
      <c r="E74" s="18"/>
      <c r="F74" s="13">
        <f>D74-B74</f>
        <v>7</v>
      </c>
      <c r="G74" s="13"/>
      <c r="H74" s="13">
        <f t="shared" si="16"/>
        <v>36.75</v>
      </c>
      <c r="I74" s="13"/>
      <c r="J74" s="1">
        <f t="shared" si="17"/>
        <v>36.75</v>
      </c>
      <c r="K74" s="1">
        <f>J74*$K$2</f>
        <v>3.6750000000000003</v>
      </c>
      <c r="L74" s="14">
        <f t="shared" si="15"/>
        <v>40.425</v>
      </c>
    </row>
    <row r="75" spans="4:12" ht="15">
      <c r="D75" s="16">
        <v>5.25</v>
      </c>
      <c r="E75" s="16">
        <v>3.2</v>
      </c>
      <c r="F75" s="29"/>
      <c r="G75" s="29"/>
      <c r="I75" s="29"/>
      <c r="J75" s="21"/>
      <c r="L75" s="34">
        <f>SUM(L3:L74)</f>
        <v>45252.9</v>
      </c>
    </row>
    <row r="78" spans="2:9" ht="15">
      <c r="B78" s="30"/>
      <c r="C78" s="28"/>
      <c r="D78" s="28"/>
      <c r="E78" s="28"/>
      <c r="F78" s="28"/>
      <c r="G78" s="28"/>
      <c r="H78" s="28"/>
      <c r="I78" s="7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2020-02-27T20:31:07Z</cp:lastPrinted>
  <dcterms:created xsi:type="dcterms:W3CDTF">2015-04-23T14:48:08Z</dcterms:created>
  <dcterms:modified xsi:type="dcterms:W3CDTF">2020-09-24T17:27:43Z</dcterms:modified>
  <cp:category/>
  <cp:version/>
  <cp:contentType/>
  <cp:contentStatus/>
</cp:coreProperties>
</file>