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<sst xmlns="http://schemas.openxmlformats.org/spreadsheetml/2006/main" count="96" uniqueCount="86">
  <si>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</si>
  <si>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</si>
  <si>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</si>
  <si>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</si>
  <si>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</si>
  <si>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</si>
  <si>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</si>
  <si>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</si>
  <si>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</si>
  <si>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</si>
  <si>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</si>
  <si>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</si>
  <si>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</si>
  <si>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</si>
  <si>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</si>
  <si>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</si>
  <si>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</si>
  <si>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</si>
  <si>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</si>
  <si>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</si>
  <si>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</si>
  <si>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</si>
  <si>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</si>
  <si>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</si>
  <si>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</si>
  <si>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</si>
  <si>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</si>
  <si>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</si>
  <si>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</si>
  <si>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</si>
  <si>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</si>
  <si>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</si>
  <si>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</si>
  <si>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</si>
  <si>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</si>
  <si>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</si>
  <si>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</si>
  <si>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</si>
  <si>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</si>
  <si>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</si>
  <si>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</si>
  <si>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</si>
  <si>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</si>
  <si>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</si>
  <si>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</si>
  <si>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</si>
  <si>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</si>
  <si>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</si>
  <si>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</si>
  <si>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</si>
  <si>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</si>
  <si>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</si>
  <si>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</si>
  <si>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</si>
  <si>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</si>
  <si>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</si>
  <si>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</si>
  <si>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</si>
  <si>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</si>
  <si>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</si>
  <si>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</si>
  <si>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</si>
  <si>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</si>
  <si>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</si>
  <si>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</si>
  <si>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</si>
  <si>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</si>
  <si>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</si>
  <si>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</si>
  <si>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</si>
  <si>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</si>
  <si>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</si>
  <si>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</si>
  <si>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</si>
  <si>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</si>
  <si>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</si>
  <si>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</si>
  <si>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</si>
  <si>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№ 69/70</t>
  </si>
  <si>
    <t>№ 61а</t>
  </si>
  <si>
    <t>№ 67</t>
  </si>
  <si>
    <t>№ 63</t>
  </si>
  <si>
    <r>
      <rPr>
        <b/>
        <sz val="11"/>
        <color indexed="8"/>
        <rFont val="Segoe UI Symbol"/>
        <family val="2"/>
      </rPr>
      <t>№</t>
    </r>
    <r>
      <rPr>
        <b/>
        <sz val="11"/>
        <color indexed="8"/>
        <rFont val="Arial"/>
        <family val="2"/>
      </rPr>
      <t xml:space="preserve"> 60</t>
    </r>
  </si>
  <si>
    <r>
      <rPr>
        <b/>
        <sz val="11"/>
        <color indexed="8"/>
        <rFont val="Segoe UI Symbol"/>
        <family val="2"/>
      </rPr>
      <t>№</t>
    </r>
    <r>
      <rPr>
        <b/>
        <sz val="11"/>
        <color indexed="8"/>
        <rFont val="Arial"/>
        <family val="2"/>
      </rPr>
      <t xml:space="preserve"> 69</t>
    </r>
  </si>
  <si>
    <t>Показания на 23.03.2024</t>
  </si>
  <si>
    <t>Показания на 23.04.2024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</si>
</sst>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&quot;р.&quot;;[Red]\-#,##0&quot;р.&quot;"/>
    <numFmt numFmtId="179" formatCode="#,##0.00&quot;р.&quot;;[Red]\-#,##0.00&quot;р.&quot;"/>
    <numFmt numFmtId="180" formatCode="#,##0.00&quot;р.&quot;"/>
    <numFmt numFmtId="181" formatCode="#,##0&quot;р.&quot;"/>
    <numFmt numFmtId="182" formatCode="0.00_ ;[Red]\-0.00\ "/>
    <numFmt numFmtId="183" formatCode="_-* #,##0&quot;р.&quot;_-;\-* #,##0&quot;р.&quot;_-;_-* &quot;-&quot;&quot;р.&quot;_-;_-@_-"/>
    <numFmt numFmtId="184" formatCode="_-* #,##0_р_._-;\-* #,##0_р_._-;_-* &quot;-&quot;_р_._-;_-@_-"/>
    <numFmt numFmtId="185" formatCode="_-* #,##0.00&quot;р.&quot;_-;\-* #,##0.00&quot;р.&quot;_-;_-* &quot;-&quot;??&quot;р.&quot;_-;_-@_-"/>
    <numFmt numFmtId="186" formatCode="_-* #,##0.00_р_._-;\-* #,##0.00_р_._-;_-* &quot;-&quot;??_р_._-;_-@_-"/>
    <numFmt numFmtId="187" formatCode="0.0%"/>
    <numFmt numFmtId="188" formatCode="[$-419]mmmm\ yyyy;@"/>
    <numFmt numFmtId="189" formatCode="[$-419]dd\ mmm\ yy;@"/>
    <numFmt numFmtId="190" formatCode="0_ ;[Red]\-0\ "/>
    <numFmt numFmtId="191" formatCode="dd/mm/yy\ h:mm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"/>
    <numFmt numFmtId="197" formatCode="#,##0.00\ &quot;₽&quot;;[Red]\-#,##0.00\ &quot;₽&quot;"/>
  </numFmts>
  <fonts count="54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9"/>
      <name val="宋体"/>
      <family val="0"/>
    </font>
    <font>
      <b/>
      <sz val="11"/>
      <color indexed="8"/>
      <name val="Segoe UI Symbol"/>
      <family val="2"/>
    </font>
    <font>
      <sz val="11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.65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.65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2.65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80" fontId="50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179" fontId="50" fillId="0" borderId="0" xfId="0" applyNumberFormat="1" applyFont="1" applyAlignment="1">
      <alignment/>
    </xf>
    <xf numFmtId="0" fontId="51" fillId="0" borderId="0" xfId="0" applyFont="1" applyAlignment="1">
      <alignment/>
    </xf>
    <xf numFmtId="2" fontId="50" fillId="0" borderId="0" xfId="0" applyNumberFormat="1" applyFont="1" applyAlignment="1">
      <alignment horizontal="right"/>
    </xf>
    <xf numFmtId="0" fontId="52" fillId="33" borderId="10" xfId="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wrapText="1"/>
    </xf>
    <xf numFmtId="9" fontId="52" fillId="33" borderId="10" xfId="65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4" fontId="50" fillId="33" borderId="10" xfId="0" applyNumberFormat="1" applyFont="1" applyFill="1" applyBorder="1" applyAlignment="1">
      <alignment/>
    </xf>
    <xf numFmtId="181" fontId="51" fillId="33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2" fontId="5" fillId="33" borderId="0" xfId="57" applyNumberFormat="1" applyFont="1" applyFill="1" applyBorder="1" applyAlignment="1">
      <alignment/>
      <protection/>
    </xf>
    <xf numFmtId="2" fontId="50" fillId="0" borderId="0" xfId="0" applyNumberFormat="1" applyFont="1" applyAlignment="1">
      <alignment/>
    </xf>
    <xf numFmtId="4" fontId="50" fillId="33" borderId="10" xfId="0" applyNumberFormat="1" applyFont="1" applyFill="1" applyBorder="1" applyAlignment="1">
      <alignment horizontal="right"/>
    </xf>
    <xf numFmtId="180" fontId="50" fillId="33" borderId="10" xfId="0" applyNumberFormat="1" applyFont="1" applyFill="1" applyBorder="1" applyAlignment="1">
      <alignment horizontal="right"/>
    </xf>
    <xf numFmtId="180" fontId="50" fillId="0" borderId="0" xfId="0" applyNumberFormat="1" applyFont="1" applyAlignment="1">
      <alignment/>
    </xf>
    <xf numFmtId="0" fontId="51" fillId="0" borderId="11" xfId="0" applyNumberFormat="1" applyFont="1" applyBorder="1" applyAlignment="1">
      <alignment horizontal="center"/>
    </xf>
    <xf numFmtId="0" fontId="51" fillId="0" borderId="11" xfId="0" applyNumberFormat="1" applyFont="1" applyFill="1" applyBorder="1" applyAlignment="1">
      <alignment horizontal="center"/>
    </xf>
    <xf numFmtId="182" fontId="3" fillId="0" borderId="10" xfId="0" applyNumberFormat="1" applyFont="1" applyBorder="1" applyAlignment="1">
      <alignment horizontal="right"/>
    </xf>
    <xf numFmtId="2" fontId="51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2" fontId="50" fillId="33" borderId="0" xfId="0" applyNumberFormat="1" applyFont="1" applyFill="1" applyAlignment="1">
      <alignment horizontal="right"/>
    </xf>
    <xf numFmtId="181" fontId="52" fillId="0" borderId="0" xfId="0" applyNumberFormat="1" applyFont="1" applyAlignment="1">
      <alignment/>
    </xf>
    <xf numFmtId="0" fontId="51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51" fillId="0" borderId="10" xfId="0" applyNumberFormat="1" applyFont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wrapText="1"/>
    </xf>
    <xf numFmtId="1" fontId="9" fillId="34" borderId="10" xfId="56" applyNumberFormat="1" applyFont="1" applyFill="1" applyBorder="1" applyAlignment="1">
      <alignment horizontal="center" vertical="center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5" xfId="59"/>
    <cellStyle name="Обычный 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="110" zoomScaleNormal="110" zoomScalePageLayoutView="0" workbookViewId="0" topLeftCell="A1">
      <selection activeCell="K79" sqref="K79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spans="1:12" ht="30.75" customHeight="1">
      <c r="A1" s="2" t="s">
        <v>2</v>
      </c>
      <c r="B1" s="33" t="s">
        <v>84</v>
      </c>
      <c r="C1" s="33"/>
      <c r="D1" s="33" t="s">
        <v>85</v>
      </c>
      <c r="E1" s="33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75</v>
      </c>
      <c r="K2" s="10">
        <v>0.08</v>
      </c>
      <c r="L2" s="9" t="s">
        <v>7</v>
      </c>
    </row>
    <row r="3" spans="1:12" ht="13.5">
      <c r="A3" s="29" t="s">
        <v>74</v>
      </c>
      <c r="B3" s="32">
        <v>17765</v>
      </c>
      <c r="C3" s="32">
        <v>8064</v>
      </c>
      <c r="D3" s="34">
        <v>17895</v>
      </c>
      <c r="E3" s="34">
        <v>8064</v>
      </c>
      <c r="F3" s="12">
        <f aca="true" t="shared" si="0" ref="F3:F74">D3-B3</f>
        <v>130</v>
      </c>
      <c r="G3" s="12">
        <f aca="true" t="shared" si="1" ref="G3:G74">E3-C3</f>
        <v>0</v>
      </c>
      <c r="H3" s="12">
        <f aca="true" t="shared" si="2" ref="H3:H34">F3*$D$79</f>
        <v>816.4</v>
      </c>
      <c r="I3" s="12">
        <f aca="true" t="shared" si="3" ref="I3:I34">G3*$E$79</f>
        <v>0</v>
      </c>
      <c r="J3" s="1">
        <f aca="true" t="shared" si="4" ref="J3:J71">H3+I3</f>
        <v>816.4</v>
      </c>
      <c r="K3" s="1">
        <f aca="true" t="shared" si="5" ref="K3:K35">J3*$K$2</f>
        <v>65.312</v>
      </c>
      <c r="L3" s="13">
        <f aca="true" t="shared" si="6" ref="L3:L33">J3+K3</f>
        <v>881.712</v>
      </c>
    </row>
    <row r="4" spans="1:12" ht="13.5">
      <c r="A4" s="29" t="s">
        <v>9</v>
      </c>
      <c r="B4" s="32">
        <v>20005</v>
      </c>
      <c r="C4" s="32">
        <v>10134</v>
      </c>
      <c r="D4" s="34">
        <v>20005</v>
      </c>
      <c r="E4" s="34">
        <v>10134</v>
      </c>
      <c r="F4" s="22">
        <f t="shared" si="0"/>
        <v>0</v>
      </c>
      <c r="G4" s="22">
        <f t="shared" si="1"/>
        <v>0</v>
      </c>
      <c r="H4" s="12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t="shared" si="6"/>
        <v>0</v>
      </c>
    </row>
    <row r="5" spans="1:12" ht="13.5">
      <c r="A5" s="29" t="s">
        <v>10</v>
      </c>
      <c r="B5" s="32">
        <v>5776</v>
      </c>
      <c r="C5" s="32">
        <v>2703</v>
      </c>
      <c r="D5" s="34">
        <v>5776</v>
      </c>
      <c r="E5" s="34">
        <v>2703</v>
      </c>
      <c r="F5" s="22">
        <f t="shared" si="0"/>
        <v>0</v>
      </c>
      <c r="G5" s="22">
        <f t="shared" si="1"/>
        <v>0</v>
      </c>
      <c r="H5" s="12">
        <f t="shared" si="2"/>
        <v>0</v>
      </c>
      <c r="I5" s="12">
        <f t="shared" si="3"/>
        <v>0</v>
      </c>
      <c r="J5" s="1">
        <f t="shared" si="4"/>
        <v>0</v>
      </c>
      <c r="K5" s="1">
        <f t="shared" si="5"/>
        <v>0</v>
      </c>
      <c r="L5" s="13">
        <f t="shared" si="6"/>
        <v>0</v>
      </c>
    </row>
    <row r="6" spans="1:12" ht="13.5">
      <c r="A6" s="20" t="s">
        <v>11</v>
      </c>
      <c r="B6" s="32">
        <v>20052</v>
      </c>
      <c r="C6" s="32">
        <v>11512</v>
      </c>
      <c r="D6" s="34">
        <v>20156</v>
      </c>
      <c r="E6" s="34">
        <v>11564</v>
      </c>
      <c r="F6" s="12">
        <f t="shared" si="0"/>
        <v>104</v>
      </c>
      <c r="G6" s="12">
        <f t="shared" si="1"/>
        <v>52</v>
      </c>
      <c r="H6" s="12">
        <f t="shared" si="2"/>
        <v>653.12</v>
      </c>
      <c r="I6" s="12">
        <f t="shared" si="3"/>
        <v>199.68</v>
      </c>
      <c r="J6" s="1">
        <f t="shared" si="4"/>
        <v>852.8</v>
      </c>
      <c r="K6" s="1">
        <f t="shared" si="5"/>
        <v>68.224</v>
      </c>
      <c r="L6" s="13">
        <f t="shared" si="6"/>
        <v>921.024</v>
      </c>
    </row>
    <row r="7" spans="1:12" ht="13.5">
      <c r="A7" s="20" t="s">
        <v>12</v>
      </c>
      <c r="B7" s="32">
        <v>4637</v>
      </c>
      <c r="C7" s="32">
        <v>2345</v>
      </c>
      <c r="D7" s="34">
        <v>4981</v>
      </c>
      <c r="E7" s="34">
        <v>2477</v>
      </c>
      <c r="F7" s="12">
        <f t="shared" si="0"/>
        <v>344</v>
      </c>
      <c r="G7" s="12">
        <f t="shared" si="1"/>
        <v>132</v>
      </c>
      <c r="H7" s="12">
        <f t="shared" si="2"/>
        <v>2160.32</v>
      </c>
      <c r="I7" s="12">
        <f t="shared" si="3"/>
        <v>506.88</v>
      </c>
      <c r="J7" s="1">
        <f t="shared" si="4"/>
        <v>2667.2000000000003</v>
      </c>
      <c r="K7" s="1">
        <f t="shared" si="5"/>
        <v>213.37600000000003</v>
      </c>
      <c r="L7" s="13">
        <f t="shared" si="6"/>
        <v>2880.5760000000005</v>
      </c>
    </row>
    <row r="8" spans="1:12" ht="13.5">
      <c r="A8" s="20" t="s">
        <v>70</v>
      </c>
      <c r="B8" s="32">
        <v>1503</v>
      </c>
      <c r="C8" s="32">
        <v>768</v>
      </c>
      <c r="D8" s="34">
        <v>1503</v>
      </c>
      <c r="E8" s="34">
        <v>768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 t="shared" si="6"/>
        <v>0</v>
      </c>
    </row>
    <row r="9" spans="1:12" ht="13.5">
      <c r="A9" s="20" t="s">
        <v>13</v>
      </c>
      <c r="B9" s="32">
        <v>974</v>
      </c>
      <c r="C9" s="32">
        <v>213</v>
      </c>
      <c r="D9" s="34">
        <v>974</v>
      </c>
      <c r="E9" s="34">
        <v>213</v>
      </c>
      <c r="F9" s="12">
        <f t="shared" si="0"/>
        <v>0</v>
      </c>
      <c r="G9" s="12">
        <f t="shared" si="1"/>
        <v>0</v>
      </c>
      <c r="H9" s="12">
        <f t="shared" si="2"/>
        <v>0</v>
      </c>
      <c r="I9" s="12">
        <f t="shared" si="3"/>
        <v>0</v>
      </c>
      <c r="J9" s="1">
        <f t="shared" si="4"/>
        <v>0</v>
      </c>
      <c r="K9" s="1">
        <f t="shared" si="5"/>
        <v>0</v>
      </c>
      <c r="L9" s="13">
        <f t="shared" si="6"/>
        <v>0</v>
      </c>
    </row>
    <row r="10" spans="1:12" ht="13.5">
      <c r="A10" s="20" t="s">
        <v>14</v>
      </c>
      <c r="B10" s="31">
        <v>13073</v>
      </c>
      <c r="C10" s="31">
        <v>4890</v>
      </c>
      <c r="D10" s="31">
        <v>13160</v>
      </c>
      <c r="E10" s="31">
        <v>4963</v>
      </c>
      <c r="F10" s="12">
        <f t="shared" si="0"/>
        <v>87</v>
      </c>
      <c r="G10" s="12">
        <f t="shared" si="1"/>
        <v>73</v>
      </c>
      <c r="H10" s="12">
        <f t="shared" si="2"/>
        <v>546.36</v>
      </c>
      <c r="I10" s="12">
        <f t="shared" si="3"/>
        <v>280.32</v>
      </c>
      <c r="J10" s="1">
        <f t="shared" si="4"/>
        <v>826.6800000000001</v>
      </c>
      <c r="K10" s="1">
        <f t="shared" si="5"/>
        <v>66.1344</v>
      </c>
      <c r="L10" s="13">
        <f>J10+K10</f>
        <v>892.8144000000001</v>
      </c>
    </row>
    <row r="11" spans="1:12" ht="13.5">
      <c r="A11" s="20" t="s">
        <v>15</v>
      </c>
      <c r="B11" s="32">
        <v>5245</v>
      </c>
      <c r="C11" s="32">
        <v>2370</v>
      </c>
      <c r="D11" s="34">
        <v>5490</v>
      </c>
      <c r="E11" s="34">
        <v>2439</v>
      </c>
      <c r="F11" s="12">
        <f t="shared" si="0"/>
        <v>245</v>
      </c>
      <c r="G11" s="12">
        <f t="shared" si="1"/>
        <v>69</v>
      </c>
      <c r="H11" s="12">
        <f t="shared" si="2"/>
        <v>1538.6000000000001</v>
      </c>
      <c r="I11" s="12">
        <f t="shared" si="3"/>
        <v>264.96</v>
      </c>
      <c r="J11" s="1">
        <f t="shared" si="4"/>
        <v>1803.5600000000002</v>
      </c>
      <c r="K11" s="1">
        <f t="shared" si="5"/>
        <v>144.28480000000002</v>
      </c>
      <c r="L11" s="13">
        <f t="shared" si="6"/>
        <v>1947.8448000000003</v>
      </c>
    </row>
    <row r="12" spans="1:12" ht="13.5">
      <c r="A12" s="20" t="s">
        <v>16</v>
      </c>
      <c r="B12" s="32">
        <v>4823</v>
      </c>
      <c r="C12" s="32">
        <v>1461</v>
      </c>
      <c r="D12" s="34">
        <v>4823</v>
      </c>
      <c r="E12" s="34">
        <v>1461</v>
      </c>
      <c r="F12" s="12">
        <f t="shared" si="0"/>
        <v>0</v>
      </c>
      <c r="G12" s="12">
        <f t="shared" si="1"/>
        <v>0</v>
      </c>
      <c r="H12" s="12">
        <f t="shared" si="2"/>
        <v>0</v>
      </c>
      <c r="I12" s="12">
        <f t="shared" si="3"/>
        <v>0</v>
      </c>
      <c r="J12" s="1">
        <f t="shared" si="4"/>
        <v>0</v>
      </c>
      <c r="K12" s="1">
        <f t="shared" si="5"/>
        <v>0</v>
      </c>
      <c r="L12" s="13">
        <f t="shared" si="6"/>
        <v>0</v>
      </c>
    </row>
    <row r="13" spans="1:12" ht="13.5">
      <c r="A13" s="20" t="s">
        <v>17</v>
      </c>
      <c r="B13" s="32">
        <v>5719</v>
      </c>
      <c r="C13" s="32">
        <v>2857</v>
      </c>
      <c r="D13" s="34">
        <v>5759</v>
      </c>
      <c r="E13" s="34">
        <v>2882</v>
      </c>
      <c r="F13" s="12">
        <f t="shared" si="0"/>
        <v>40</v>
      </c>
      <c r="G13" s="12">
        <f t="shared" si="1"/>
        <v>25</v>
      </c>
      <c r="H13" s="12">
        <f t="shared" si="2"/>
        <v>251.20000000000002</v>
      </c>
      <c r="I13" s="12">
        <f t="shared" si="3"/>
        <v>96</v>
      </c>
      <c r="J13" s="1">
        <f t="shared" si="4"/>
        <v>347.20000000000005</v>
      </c>
      <c r="K13" s="1">
        <f t="shared" si="5"/>
        <v>27.776000000000003</v>
      </c>
      <c r="L13" s="13">
        <f t="shared" si="6"/>
        <v>374.97600000000006</v>
      </c>
    </row>
    <row r="14" spans="1:12" ht="13.5">
      <c r="A14" s="20" t="s">
        <v>18</v>
      </c>
      <c r="B14" s="32">
        <v>115</v>
      </c>
      <c r="C14" s="32">
        <v>50</v>
      </c>
      <c r="D14" s="34">
        <v>116</v>
      </c>
      <c r="E14" s="34">
        <v>51</v>
      </c>
      <c r="F14" s="12">
        <f t="shared" si="0"/>
        <v>1</v>
      </c>
      <c r="G14" s="12">
        <f t="shared" si="1"/>
        <v>1</v>
      </c>
      <c r="H14" s="12">
        <f t="shared" si="2"/>
        <v>6.28</v>
      </c>
      <c r="I14" s="12">
        <f t="shared" si="3"/>
        <v>3.84</v>
      </c>
      <c r="J14" s="1">
        <f t="shared" si="4"/>
        <v>10.120000000000001</v>
      </c>
      <c r="K14" s="1">
        <f t="shared" si="5"/>
        <v>0.8096000000000001</v>
      </c>
      <c r="L14" s="13">
        <f t="shared" si="6"/>
        <v>10.9296</v>
      </c>
    </row>
    <row r="15" spans="1:12" ht="13.5">
      <c r="A15" s="20" t="s">
        <v>19</v>
      </c>
      <c r="B15" s="32">
        <v>275</v>
      </c>
      <c r="C15" s="32">
        <v>229</v>
      </c>
      <c r="D15" s="34">
        <v>275</v>
      </c>
      <c r="E15" s="34">
        <v>229</v>
      </c>
      <c r="F15" s="12">
        <f t="shared" si="0"/>
        <v>0</v>
      </c>
      <c r="G15" s="12">
        <f t="shared" si="1"/>
        <v>0</v>
      </c>
      <c r="H15" s="12">
        <f t="shared" si="2"/>
        <v>0</v>
      </c>
      <c r="I15" s="12">
        <f t="shared" si="3"/>
        <v>0</v>
      </c>
      <c r="J15" s="1">
        <f t="shared" si="4"/>
        <v>0</v>
      </c>
      <c r="K15" s="1">
        <f t="shared" si="5"/>
        <v>0</v>
      </c>
      <c r="L15" s="13">
        <f t="shared" si="6"/>
        <v>0</v>
      </c>
    </row>
    <row r="16" spans="1:12" ht="13.5">
      <c r="A16" s="20" t="s">
        <v>20</v>
      </c>
      <c r="B16" s="32">
        <v>9777</v>
      </c>
      <c r="C16" s="32">
        <v>2361</v>
      </c>
      <c r="D16" s="34">
        <v>9781</v>
      </c>
      <c r="E16" s="34">
        <v>2361</v>
      </c>
      <c r="F16" s="12">
        <f t="shared" si="0"/>
        <v>4</v>
      </c>
      <c r="G16" s="12">
        <f t="shared" si="1"/>
        <v>0</v>
      </c>
      <c r="H16" s="12">
        <f t="shared" si="2"/>
        <v>25.12</v>
      </c>
      <c r="I16" s="12">
        <f t="shared" si="3"/>
        <v>0</v>
      </c>
      <c r="J16" s="1">
        <f t="shared" si="4"/>
        <v>25.12</v>
      </c>
      <c r="K16" s="1">
        <f t="shared" si="5"/>
        <v>2.0096000000000003</v>
      </c>
      <c r="L16" s="13">
        <f t="shared" si="6"/>
        <v>27.1296</v>
      </c>
    </row>
    <row r="17" spans="1:12" ht="13.5">
      <c r="A17" s="20" t="s">
        <v>21</v>
      </c>
      <c r="B17" s="32">
        <v>29492</v>
      </c>
      <c r="C17" s="32">
        <v>16207</v>
      </c>
      <c r="D17" s="34">
        <v>29978</v>
      </c>
      <c r="E17" s="34">
        <v>16459</v>
      </c>
      <c r="F17" s="12">
        <f t="shared" si="0"/>
        <v>486</v>
      </c>
      <c r="G17" s="12">
        <f t="shared" si="1"/>
        <v>252</v>
      </c>
      <c r="H17" s="12">
        <f t="shared" si="2"/>
        <v>3052.08</v>
      </c>
      <c r="I17" s="12">
        <f t="shared" si="3"/>
        <v>967.68</v>
      </c>
      <c r="J17" s="1">
        <f t="shared" si="4"/>
        <v>4019.7599999999998</v>
      </c>
      <c r="K17" s="1">
        <f t="shared" si="5"/>
        <v>321.5808</v>
      </c>
      <c r="L17" s="13">
        <f t="shared" si="6"/>
        <v>4341.3408</v>
      </c>
    </row>
    <row r="18" spans="1:12" ht="13.5">
      <c r="A18" s="20" t="s">
        <v>22</v>
      </c>
      <c r="B18" s="32">
        <v>5369</v>
      </c>
      <c r="C18" s="32">
        <v>2395</v>
      </c>
      <c r="D18" s="34">
        <v>5374</v>
      </c>
      <c r="E18" s="34">
        <v>2401</v>
      </c>
      <c r="F18" s="12">
        <f t="shared" si="0"/>
        <v>5</v>
      </c>
      <c r="G18" s="12">
        <f t="shared" si="1"/>
        <v>6</v>
      </c>
      <c r="H18" s="12">
        <f t="shared" si="2"/>
        <v>31.400000000000002</v>
      </c>
      <c r="I18" s="12">
        <f t="shared" si="3"/>
        <v>23.04</v>
      </c>
      <c r="J18" s="1">
        <f t="shared" si="4"/>
        <v>54.44</v>
      </c>
      <c r="K18" s="1">
        <f t="shared" si="5"/>
        <v>4.3552</v>
      </c>
      <c r="L18" s="13">
        <f t="shared" si="6"/>
        <v>58.795199999999994</v>
      </c>
    </row>
    <row r="19" spans="1:12" ht="13.5">
      <c r="A19" s="20" t="s">
        <v>23</v>
      </c>
      <c r="B19" s="32">
        <v>11781</v>
      </c>
      <c r="C19" s="32">
        <v>5900</v>
      </c>
      <c r="D19" s="34">
        <v>11979</v>
      </c>
      <c r="E19" s="34">
        <v>5989</v>
      </c>
      <c r="F19" s="12">
        <f t="shared" si="0"/>
        <v>198</v>
      </c>
      <c r="G19" s="12">
        <f t="shared" si="1"/>
        <v>89</v>
      </c>
      <c r="H19" s="12">
        <f t="shared" si="2"/>
        <v>1243.44</v>
      </c>
      <c r="I19" s="12">
        <f t="shared" si="3"/>
        <v>341.76</v>
      </c>
      <c r="J19" s="1">
        <f t="shared" si="4"/>
        <v>1585.2</v>
      </c>
      <c r="K19" s="1">
        <f t="shared" si="5"/>
        <v>126.816</v>
      </c>
      <c r="L19" s="13">
        <f t="shared" si="6"/>
        <v>1712.016</v>
      </c>
    </row>
    <row r="20" spans="1:12" ht="13.5">
      <c r="A20" s="20" t="s">
        <v>24</v>
      </c>
      <c r="B20" s="32">
        <v>11530</v>
      </c>
      <c r="C20" s="32">
        <v>5916</v>
      </c>
      <c r="D20" s="34">
        <v>11671</v>
      </c>
      <c r="E20" s="34">
        <v>6002</v>
      </c>
      <c r="F20" s="12">
        <f t="shared" si="0"/>
        <v>141</v>
      </c>
      <c r="G20" s="12">
        <f t="shared" si="1"/>
        <v>86</v>
      </c>
      <c r="H20" s="12">
        <f t="shared" si="2"/>
        <v>885.48</v>
      </c>
      <c r="I20" s="12">
        <f t="shared" si="3"/>
        <v>330.24</v>
      </c>
      <c r="J20" s="1">
        <f t="shared" si="4"/>
        <v>1215.72</v>
      </c>
      <c r="K20" s="1">
        <f t="shared" si="5"/>
        <v>97.25760000000001</v>
      </c>
      <c r="L20" s="13">
        <f t="shared" si="6"/>
        <v>1312.9776</v>
      </c>
    </row>
    <row r="21" spans="1:12" ht="13.5">
      <c r="A21" s="20" t="s">
        <v>25</v>
      </c>
      <c r="B21" s="32">
        <v>4098</v>
      </c>
      <c r="C21" s="32">
        <v>2393</v>
      </c>
      <c r="D21" s="34">
        <v>4104</v>
      </c>
      <c r="E21" s="34">
        <v>2394</v>
      </c>
      <c r="F21" s="12">
        <f t="shared" si="0"/>
        <v>6</v>
      </c>
      <c r="G21" s="12">
        <f t="shared" si="1"/>
        <v>1</v>
      </c>
      <c r="H21" s="12">
        <f t="shared" si="2"/>
        <v>37.68</v>
      </c>
      <c r="I21" s="12">
        <f t="shared" si="3"/>
        <v>3.84</v>
      </c>
      <c r="J21" s="1">
        <f t="shared" si="4"/>
        <v>41.519999999999996</v>
      </c>
      <c r="K21" s="1">
        <f t="shared" si="5"/>
        <v>3.3215999999999997</v>
      </c>
      <c r="L21" s="13">
        <f t="shared" si="6"/>
        <v>44.84159999999999</v>
      </c>
    </row>
    <row r="22" spans="1:12" ht="13.5">
      <c r="A22" s="20" t="s">
        <v>26</v>
      </c>
      <c r="B22" s="32">
        <v>207</v>
      </c>
      <c r="C22" s="32">
        <v>22</v>
      </c>
      <c r="D22" s="34">
        <v>207</v>
      </c>
      <c r="E22" s="34">
        <v>22</v>
      </c>
      <c r="F22" s="12">
        <f t="shared" si="0"/>
        <v>0</v>
      </c>
      <c r="G22" s="12">
        <f t="shared" si="1"/>
        <v>0</v>
      </c>
      <c r="H22" s="12">
        <f t="shared" si="2"/>
        <v>0</v>
      </c>
      <c r="I22" s="12">
        <f t="shared" si="3"/>
        <v>0</v>
      </c>
      <c r="J22" s="1">
        <f t="shared" si="4"/>
        <v>0</v>
      </c>
      <c r="K22" s="1">
        <f t="shared" si="5"/>
        <v>0</v>
      </c>
      <c r="L22" s="13">
        <f t="shared" si="6"/>
        <v>0</v>
      </c>
    </row>
    <row r="23" spans="1:12" ht="13.5">
      <c r="A23" s="20" t="s">
        <v>27</v>
      </c>
      <c r="B23" s="32">
        <v>0</v>
      </c>
      <c r="C23" s="32">
        <v>0</v>
      </c>
      <c r="D23" s="34">
        <v>0</v>
      </c>
      <c r="E23" s="34">
        <v>0</v>
      </c>
      <c r="F23" s="12">
        <f>D23-B23</f>
        <v>0</v>
      </c>
      <c r="G23" s="12">
        <f>E23-C23</f>
        <v>0</v>
      </c>
      <c r="H23" s="12">
        <f t="shared" si="2"/>
        <v>0</v>
      </c>
      <c r="I23" s="12">
        <f t="shared" si="3"/>
        <v>0</v>
      </c>
      <c r="J23" s="1">
        <f>H23+I23</f>
        <v>0</v>
      </c>
      <c r="K23" s="1">
        <f>J23*$K$2</f>
        <v>0</v>
      </c>
      <c r="L23" s="13">
        <f>J23+K23</f>
        <v>0</v>
      </c>
    </row>
    <row r="24" spans="1:12" ht="13.5">
      <c r="A24" s="20" t="s">
        <v>28</v>
      </c>
      <c r="B24" s="32">
        <v>3250</v>
      </c>
      <c r="C24" s="32">
        <v>652</v>
      </c>
      <c r="D24" s="34">
        <v>3250</v>
      </c>
      <c r="E24" s="34">
        <v>652</v>
      </c>
      <c r="F24" s="28">
        <f t="shared" si="0"/>
        <v>0</v>
      </c>
      <c r="G24" s="28">
        <f t="shared" si="1"/>
        <v>0</v>
      </c>
      <c r="H24" s="12">
        <f t="shared" si="2"/>
        <v>0</v>
      </c>
      <c r="I24" s="12">
        <f t="shared" si="3"/>
        <v>0</v>
      </c>
      <c r="J24" s="1">
        <f t="shared" si="4"/>
        <v>0</v>
      </c>
      <c r="K24" s="1">
        <f t="shared" si="5"/>
        <v>0</v>
      </c>
      <c r="L24" s="13">
        <f t="shared" si="6"/>
        <v>0</v>
      </c>
    </row>
    <row r="25" spans="1:12" ht="13.5">
      <c r="A25" s="20" t="s">
        <v>28</v>
      </c>
      <c r="B25" s="32">
        <v>369</v>
      </c>
      <c r="C25" s="32">
        <v>101</v>
      </c>
      <c r="D25" s="34">
        <v>369</v>
      </c>
      <c r="E25" s="34">
        <v>101</v>
      </c>
      <c r="F25" s="12">
        <f t="shared" si="0"/>
        <v>0</v>
      </c>
      <c r="G25" s="12">
        <f t="shared" si="1"/>
        <v>0</v>
      </c>
      <c r="H25" s="12">
        <f t="shared" si="2"/>
        <v>0</v>
      </c>
      <c r="I25" s="12">
        <f t="shared" si="3"/>
        <v>0</v>
      </c>
      <c r="J25" s="1">
        <f t="shared" si="4"/>
        <v>0</v>
      </c>
      <c r="K25" s="1">
        <f t="shared" si="5"/>
        <v>0</v>
      </c>
      <c r="L25" s="13">
        <f t="shared" si="6"/>
        <v>0</v>
      </c>
    </row>
    <row r="26" spans="1:12" ht="13.5">
      <c r="A26" s="20" t="s">
        <v>29</v>
      </c>
      <c r="B26" s="32">
        <v>811</v>
      </c>
      <c r="C26" s="32">
        <v>398</v>
      </c>
      <c r="D26" s="34">
        <v>811</v>
      </c>
      <c r="E26" s="34">
        <v>398</v>
      </c>
      <c r="F26" s="12">
        <f t="shared" si="0"/>
        <v>0</v>
      </c>
      <c r="G26" s="12">
        <f t="shared" si="1"/>
        <v>0</v>
      </c>
      <c r="H26" s="12">
        <f t="shared" si="2"/>
        <v>0</v>
      </c>
      <c r="I26" s="12">
        <f t="shared" si="3"/>
        <v>0</v>
      </c>
      <c r="J26" s="1">
        <f t="shared" si="4"/>
        <v>0</v>
      </c>
      <c r="K26" s="1">
        <f t="shared" si="5"/>
        <v>0</v>
      </c>
      <c r="L26" s="13">
        <f t="shared" si="6"/>
        <v>0</v>
      </c>
    </row>
    <row r="27" spans="1:12" ht="13.5">
      <c r="A27" s="20" t="s">
        <v>30</v>
      </c>
      <c r="B27" s="32">
        <v>7435</v>
      </c>
      <c r="C27" s="32">
        <v>2253</v>
      </c>
      <c r="D27" s="34">
        <v>7477</v>
      </c>
      <c r="E27" s="34">
        <v>2262</v>
      </c>
      <c r="F27" s="12">
        <f t="shared" si="0"/>
        <v>42</v>
      </c>
      <c r="G27" s="12">
        <f t="shared" si="1"/>
        <v>9</v>
      </c>
      <c r="H27" s="12">
        <f t="shared" si="2"/>
        <v>263.76</v>
      </c>
      <c r="I27" s="12">
        <f t="shared" si="3"/>
        <v>34.56</v>
      </c>
      <c r="J27" s="1">
        <f t="shared" si="4"/>
        <v>298.32</v>
      </c>
      <c r="K27" s="1">
        <f t="shared" si="5"/>
        <v>23.8656</v>
      </c>
      <c r="L27" s="13">
        <f t="shared" si="6"/>
        <v>322.1856</v>
      </c>
    </row>
    <row r="28" spans="1:12" ht="13.5">
      <c r="A28" s="20" t="s">
        <v>31</v>
      </c>
      <c r="B28" s="32">
        <v>6328</v>
      </c>
      <c r="C28" s="32">
        <v>571</v>
      </c>
      <c r="D28" s="34">
        <v>6328</v>
      </c>
      <c r="E28" s="34">
        <v>571</v>
      </c>
      <c r="F28" s="12">
        <f t="shared" si="0"/>
        <v>0</v>
      </c>
      <c r="G28" s="12">
        <f t="shared" si="1"/>
        <v>0</v>
      </c>
      <c r="H28" s="12">
        <f t="shared" si="2"/>
        <v>0</v>
      </c>
      <c r="I28" s="12">
        <f t="shared" si="3"/>
        <v>0</v>
      </c>
      <c r="J28" s="1">
        <f t="shared" si="4"/>
        <v>0</v>
      </c>
      <c r="K28" s="1">
        <f t="shared" si="5"/>
        <v>0</v>
      </c>
      <c r="L28" s="13">
        <f t="shared" si="6"/>
        <v>0</v>
      </c>
    </row>
    <row r="29" spans="1:12" ht="13.5">
      <c r="A29" s="20" t="s">
        <v>32</v>
      </c>
      <c r="B29" s="32">
        <v>1151</v>
      </c>
      <c r="C29" s="32">
        <v>210</v>
      </c>
      <c r="D29" s="34">
        <v>1151</v>
      </c>
      <c r="E29" s="34">
        <v>210</v>
      </c>
      <c r="F29" s="12">
        <f t="shared" si="0"/>
        <v>0</v>
      </c>
      <c r="G29" s="12">
        <f t="shared" si="1"/>
        <v>0</v>
      </c>
      <c r="H29" s="12">
        <f t="shared" si="2"/>
        <v>0</v>
      </c>
      <c r="I29" s="12">
        <f t="shared" si="3"/>
        <v>0</v>
      </c>
      <c r="J29" s="1">
        <f t="shared" si="4"/>
        <v>0</v>
      </c>
      <c r="K29" s="1">
        <f t="shared" si="5"/>
        <v>0</v>
      </c>
      <c r="L29" s="13">
        <f t="shared" si="6"/>
        <v>0</v>
      </c>
    </row>
    <row r="30" spans="1:12" ht="13.5">
      <c r="A30" s="20" t="s">
        <v>33</v>
      </c>
      <c r="B30" s="32">
        <v>2955</v>
      </c>
      <c r="C30" s="32">
        <v>580</v>
      </c>
      <c r="D30" s="34">
        <v>2971</v>
      </c>
      <c r="E30" s="34">
        <v>580</v>
      </c>
      <c r="F30" s="12">
        <f t="shared" si="0"/>
        <v>16</v>
      </c>
      <c r="G30" s="12">
        <f t="shared" si="1"/>
        <v>0</v>
      </c>
      <c r="H30" s="12">
        <f t="shared" si="2"/>
        <v>100.48</v>
      </c>
      <c r="I30" s="12">
        <f t="shared" si="3"/>
        <v>0</v>
      </c>
      <c r="J30" s="1">
        <f t="shared" si="4"/>
        <v>100.48</v>
      </c>
      <c r="K30" s="1">
        <f t="shared" si="5"/>
        <v>8.038400000000001</v>
      </c>
      <c r="L30" s="13">
        <f t="shared" si="6"/>
        <v>108.5184</v>
      </c>
    </row>
    <row r="31" spans="1:12" ht="13.5">
      <c r="A31" s="20" t="s">
        <v>34</v>
      </c>
      <c r="B31" s="32">
        <v>10349</v>
      </c>
      <c r="C31" s="32">
        <v>4336</v>
      </c>
      <c r="D31" s="34">
        <v>10352</v>
      </c>
      <c r="E31" s="34">
        <v>4338</v>
      </c>
      <c r="F31" s="12">
        <f t="shared" si="0"/>
        <v>3</v>
      </c>
      <c r="G31" s="12">
        <f t="shared" si="1"/>
        <v>2</v>
      </c>
      <c r="H31" s="12">
        <f t="shared" si="2"/>
        <v>18.84</v>
      </c>
      <c r="I31" s="12">
        <f t="shared" si="3"/>
        <v>7.68</v>
      </c>
      <c r="J31" s="1">
        <f t="shared" si="4"/>
        <v>26.52</v>
      </c>
      <c r="K31" s="1">
        <f t="shared" si="5"/>
        <v>2.1216</v>
      </c>
      <c r="L31" s="13">
        <f t="shared" si="6"/>
        <v>28.6416</v>
      </c>
    </row>
    <row r="32" spans="1:12" ht="13.5">
      <c r="A32" s="20" t="s">
        <v>35</v>
      </c>
      <c r="B32" s="32">
        <v>22225</v>
      </c>
      <c r="C32" s="32">
        <v>9669</v>
      </c>
      <c r="D32" s="34">
        <v>22274</v>
      </c>
      <c r="E32" s="34">
        <v>9693</v>
      </c>
      <c r="F32" s="12">
        <f t="shared" si="0"/>
        <v>49</v>
      </c>
      <c r="G32" s="12">
        <f t="shared" si="1"/>
        <v>24</v>
      </c>
      <c r="H32" s="12">
        <f t="shared" si="2"/>
        <v>307.72</v>
      </c>
      <c r="I32" s="12">
        <f t="shared" si="3"/>
        <v>92.16</v>
      </c>
      <c r="J32" s="1">
        <f t="shared" si="4"/>
        <v>399.88</v>
      </c>
      <c r="K32" s="1">
        <f t="shared" si="5"/>
        <v>31.9904</v>
      </c>
      <c r="L32" s="13">
        <f t="shared" si="6"/>
        <v>431.8704</v>
      </c>
    </row>
    <row r="33" spans="1:12" ht="13.5">
      <c r="A33" s="20" t="s">
        <v>76</v>
      </c>
      <c r="B33" s="32">
        <v>33</v>
      </c>
      <c r="C33" s="32">
        <v>19</v>
      </c>
      <c r="D33" s="34">
        <v>48</v>
      </c>
      <c r="E33" s="34">
        <v>28</v>
      </c>
      <c r="F33" s="12">
        <f t="shared" si="0"/>
        <v>15</v>
      </c>
      <c r="G33" s="12">
        <f t="shared" si="1"/>
        <v>9</v>
      </c>
      <c r="H33" s="12">
        <f t="shared" si="2"/>
        <v>94.2</v>
      </c>
      <c r="I33" s="12">
        <f t="shared" si="3"/>
        <v>34.56</v>
      </c>
      <c r="J33" s="1">
        <f t="shared" si="4"/>
        <v>128.76</v>
      </c>
      <c r="K33" s="1">
        <f t="shared" si="5"/>
        <v>10.300799999999999</v>
      </c>
      <c r="L33" s="13">
        <f t="shared" si="6"/>
        <v>139.0608</v>
      </c>
    </row>
    <row r="34" spans="1:12" ht="13.5">
      <c r="A34" s="20" t="s">
        <v>36</v>
      </c>
      <c r="B34" s="32">
        <v>11642</v>
      </c>
      <c r="C34" s="32">
        <v>4343</v>
      </c>
      <c r="D34" s="34">
        <v>11928</v>
      </c>
      <c r="E34" s="34">
        <v>4476</v>
      </c>
      <c r="F34" s="12">
        <f t="shared" si="0"/>
        <v>286</v>
      </c>
      <c r="G34" s="12">
        <f t="shared" si="1"/>
        <v>133</v>
      </c>
      <c r="H34" s="12">
        <f t="shared" si="2"/>
        <v>1796.0800000000002</v>
      </c>
      <c r="I34" s="12">
        <f t="shared" si="3"/>
        <v>510.71999999999997</v>
      </c>
      <c r="J34" s="1">
        <f>H34+I34</f>
        <v>2306.8</v>
      </c>
      <c r="K34" s="1">
        <f t="shared" si="5"/>
        <v>184.544</v>
      </c>
      <c r="L34" s="13">
        <f aca="true" t="shared" si="7" ref="L34:L70">J34+K34</f>
        <v>2491.344</v>
      </c>
    </row>
    <row r="35" spans="1:12" ht="13.5">
      <c r="A35" s="20" t="s">
        <v>37</v>
      </c>
      <c r="B35" s="32">
        <v>1998</v>
      </c>
      <c r="C35" s="32">
        <v>1004</v>
      </c>
      <c r="D35" s="34">
        <v>1998</v>
      </c>
      <c r="E35" s="34">
        <v>1004</v>
      </c>
      <c r="F35" s="12">
        <f t="shared" si="0"/>
        <v>0</v>
      </c>
      <c r="G35" s="12">
        <f t="shared" si="1"/>
        <v>0</v>
      </c>
      <c r="H35" s="12">
        <f aca="true" t="shared" si="8" ref="H35:H58">F35*$D$79</f>
        <v>0</v>
      </c>
      <c r="I35" s="12">
        <f aca="true" t="shared" si="9" ref="I35:I69">G35*$E$79</f>
        <v>0</v>
      </c>
      <c r="J35" s="1">
        <f>H35+I35</f>
        <v>0</v>
      </c>
      <c r="K35" s="1">
        <f t="shared" si="5"/>
        <v>0</v>
      </c>
      <c r="L35" s="13">
        <f t="shared" si="7"/>
        <v>0</v>
      </c>
    </row>
    <row r="36" spans="1:12" ht="13.5">
      <c r="A36" s="20" t="s">
        <v>38</v>
      </c>
      <c r="B36" s="32">
        <v>4866</v>
      </c>
      <c r="C36" s="32">
        <v>1740</v>
      </c>
      <c r="D36" s="34">
        <v>4987</v>
      </c>
      <c r="E36" s="34">
        <v>1810</v>
      </c>
      <c r="F36" s="12">
        <f t="shared" si="0"/>
        <v>121</v>
      </c>
      <c r="G36" s="12">
        <f t="shared" si="1"/>
        <v>70</v>
      </c>
      <c r="H36" s="12">
        <f t="shared" si="8"/>
        <v>759.88</v>
      </c>
      <c r="I36" s="12">
        <f t="shared" si="9"/>
        <v>268.8</v>
      </c>
      <c r="J36" s="1">
        <f t="shared" si="4"/>
        <v>1028.68</v>
      </c>
      <c r="K36" s="1">
        <f aca="true" t="shared" si="10" ref="K36:K74">J36*$K$2</f>
        <v>82.29440000000001</v>
      </c>
      <c r="L36" s="13">
        <f t="shared" si="7"/>
        <v>1110.9744</v>
      </c>
    </row>
    <row r="37" spans="1:12" ht="13.5">
      <c r="A37" s="20" t="s">
        <v>39</v>
      </c>
      <c r="B37" s="32">
        <v>19748</v>
      </c>
      <c r="C37" s="32">
        <v>8507</v>
      </c>
      <c r="D37" s="34">
        <v>19987</v>
      </c>
      <c r="E37" s="34">
        <v>8615</v>
      </c>
      <c r="F37" s="12">
        <f t="shared" si="0"/>
        <v>239</v>
      </c>
      <c r="G37" s="12">
        <f t="shared" si="1"/>
        <v>108</v>
      </c>
      <c r="H37" s="12">
        <f t="shared" si="8"/>
        <v>1500.92</v>
      </c>
      <c r="I37" s="12">
        <f t="shared" si="9"/>
        <v>414.71999999999997</v>
      </c>
      <c r="J37" s="1">
        <f t="shared" si="4"/>
        <v>1915.64</v>
      </c>
      <c r="K37" s="1">
        <f t="shared" si="10"/>
        <v>153.2512</v>
      </c>
      <c r="L37" s="13">
        <f t="shared" si="7"/>
        <v>2068.8912</v>
      </c>
    </row>
    <row r="38" spans="1:12" ht="13.5">
      <c r="A38" s="20" t="s">
        <v>40</v>
      </c>
      <c r="B38" s="32">
        <v>35252</v>
      </c>
      <c r="C38" s="32">
        <v>12177</v>
      </c>
      <c r="D38" s="34">
        <v>35449</v>
      </c>
      <c r="E38" s="34">
        <v>12298</v>
      </c>
      <c r="F38" s="12">
        <f t="shared" si="0"/>
        <v>197</v>
      </c>
      <c r="G38" s="12">
        <f t="shared" si="1"/>
        <v>121</v>
      </c>
      <c r="H38" s="12">
        <f t="shared" si="8"/>
        <v>1237.16</v>
      </c>
      <c r="I38" s="12">
        <f t="shared" si="9"/>
        <v>464.64</v>
      </c>
      <c r="J38" s="1">
        <f t="shared" si="4"/>
        <v>1701.8000000000002</v>
      </c>
      <c r="K38" s="1">
        <f t="shared" si="10"/>
        <v>136.144</v>
      </c>
      <c r="L38" s="13">
        <f t="shared" si="7"/>
        <v>1837.9440000000002</v>
      </c>
    </row>
    <row r="39" spans="1:12" ht="13.5">
      <c r="A39" s="20" t="s">
        <v>41</v>
      </c>
      <c r="B39" s="32">
        <v>12826</v>
      </c>
      <c r="C39" s="32">
        <v>3796</v>
      </c>
      <c r="D39" s="34">
        <v>12827</v>
      </c>
      <c r="E39" s="34">
        <v>3796</v>
      </c>
      <c r="F39" s="12">
        <f t="shared" si="0"/>
        <v>1</v>
      </c>
      <c r="G39" s="12">
        <f t="shared" si="1"/>
        <v>0</v>
      </c>
      <c r="H39" s="12">
        <f t="shared" si="8"/>
        <v>6.28</v>
      </c>
      <c r="I39" s="12">
        <f t="shared" si="9"/>
        <v>0</v>
      </c>
      <c r="J39" s="1">
        <f t="shared" si="4"/>
        <v>6.28</v>
      </c>
      <c r="K39" s="1">
        <f t="shared" si="10"/>
        <v>0.5024000000000001</v>
      </c>
      <c r="L39" s="13">
        <f t="shared" si="7"/>
        <v>6.7824</v>
      </c>
    </row>
    <row r="40" spans="1:12" ht="13.5">
      <c r="A40" s="20" t="s">
        <v>42</v>
      </c>
      <c r="B40" s="32">
        <v>5920</v>
      </c>
      <c r="C40" s="32">
        <v>1410</v>
      </c>
      <c r="D40" s="34">
        <v>5920</v>
      </c>
      <c r="E40" s="34">
        <v>1410</v>
      </c>
      <c r="F40" s="12">
        <f t="shared" si="0"/>
        <v>0</v>
      </c>
      <c r="G40" s="12">
        <f t="shared" si="1"/>
        <v>0</v>
      </c>
      <c r="H40" s="12">
        <f t="shared" si="8"/>
        <v>0</v>
      </c>
      <c r="I40" s="12">
        <f t="shared" si="9"/>
        <v>0</v>
      </c>
      <c r="J40" s="1">
        <f t="shared" si="4"/>
        <v>0</v>
      </c>
      <c r="K40" s="1">
        <f t="shared" si="10"/>
        <v>0</v>
      </c>
      <c r="L40" s="13">
        <f t="shared" si="7"/>
        <v>0</v>
      </c>
    </row>
    <row r="41" spans="1:12" ht="13.5">
      <c r="A41" s="20" t="s">
        <v>43</v>
      </c>
      <c r="B41" s="32">
        <v>6838</v>
      </c>
      <c r="C41" s="32">
        <v>2593</v>
      </c>
      <c r="D41" s="34">
        <v>6890</v>
      </c>
      <c r="E41" s="34">
        <v>2593</v>
      </c>
      <c r="F41" s="12">
        <f t="shared" si="0"/>
        <v>52</v>
      </c>
      <c r="G41" s="12">
        <f t="shared" si="1"/>
        <v>0</v>
      </c>
      <c r="H41" s="12">
        <f t="shared" si="8"/>
        <v>326.56</v>
      </c>
      <c r="I41" s="12">
        <f t="shared" si="9"/>
        <v>0</v>
      </c>
      <c r="J41" s="1">
        <f t="shared" si="4"/>
        <v>326.56</v>
      </c>
      <c r="K41" s="1">
        <f t="shared" si="10"/>
        <v>26.1248</v>
      </c>
      <c r="L41" s="13">
        <f t="shared" si="7"/>
        <v>352.6848</v>
      </c>
    </row>
    <row r="42" spans="1:12" ht="13.5">
      <c r="A42" s="20" t="s">
        <v>44</v>
      </c>
      <c r="B42" s="32">
        <v>15492</v>
      </c>
      <c r="C42" s="32">
        <v>9069</v>
      </c>
      <c r="D42" s="34">
        <v>15646</v>
      </c>
      <c r="E42" s="34">
        <v>9159</v>
      </c>
      <c r="F42" s="12">
        <f t="shared" si="0"/>
        <v>154</v>
      </c>
      <c r="G42" s="12">
        <f t="shared" si="1"/>
        <v>90</v>
      </c>
      <c r="H42" s="12">
        <f t="shared" si="8"/>
        <v>967.12</v>
      </c>
      <c r="I42" s="12">
        <f t="shared" si="9"/>
        <v>345.59999999999997</v>
      </c>
      <c r="J42" s="1">
        <f t="shared" si="4"/>
        <v>1312.72</v>
      </c>
      <c r="K42" s="1">
        <f t="shared" si="10"/>
        <v>105.0176</v>
      </c>
      <c r="L42" s="13">
        <f t="shared" si="7"/>
        <v>1417.7376</v>
      </c>
    </row>
    <row r="43" spans="1:12" ht="13.5">
      <c r="A43" s="20" t="s">
        <v>45</v>
      </c>
      <c r="B43" s="32">
        <v>6404</v>
      </c>
      <c r="C43" s="32">
        <v>2952</v>
      </c>
      <c r="D43" s="34">
        <v>6431</v>
      </c>
      <c r="E43" s="34">
        <v>2960</v>
      </c>
      <c r="F43" s="12">
        <f t="shared" si="0"/>
        <v>27</v>
      </c>
      <c r="G43" s="12">
        <f t="shared" si="1"/>
        <v>8</v>
      </c>
      <c r="H43" s="12">
        <f t="shared" si="8"/>
        <v>169.56</v>
      </c>
      <c r="I43" s="12">
        <f t="shared" si="9"/>
        <v>30.72</v>
      </c>
      <c r="J43" s="1">
        <f t="shared" si="4"/>
        <v>200.28</v>
      </c>
      <c r="K43" s="1">
        <f t="shared" si="10"/>
        <v>16.0224</v>
      </c>
      <c r="L43" s="13">
        <f t="shared" si="7"/>
        <v>216.3024</v>
      </c>
    </row>
    <row r="44" spans="1:12" ht="13.5">
      <c r="A44" s="20" t="s">
        <v>46</v>
      </c>
      <c r="B44" s="32">
        <v>5373</v>
      </c>
      <c r="C44" s="32">
        <v>2866</v>
      </c>
      <c r="D44" s="34">
        <v>5769</v>
      </c>
      <c r="E44" s="34">
        <v>3065</v>
      </c>
      <c r="F44" s="12">
        <f t="shared" si="0"/>
        <v>396</v>
      </c>
      <c r="G44" s="12">
        <f t="shared" si="1"/>
        <v>199</v>
      </c>
      <c r="H44" s="12">
        <f t="shared" si="8"/>
        <v>2486.88</v>
      </c>
      <c r="I44" s="12">
        <f t="shared" si="9"/>
        <v>764.16</v>
      </c>
      <c r="J44" s="1">
        <f t="shared" si="4"/>
        <v>3251.04</v>
      </c>
      <c r="K44" s="1">
        <f t="shared" si="10"/>
        <v>260.0832</v>
      </c>
      <c r="L44" s="13">
        <f t="shared" si="7"/>
        <v>3511.1232</v>
      </c>
    </row>
    <row r="45" spans="1:12" ht="13.5">
      <c r="A45" s="20" t="s">
        <v>47</v>
      </c>
      <c r="B45" s="32">
        <v>13</v>
      </c>
      <c r="C45" s="32">
        <v>10</v>
      </c>
      <c r="D45" s="34">
        <v>13</v>
      </c>
      <c r="E45" s="34">
        <v>10</v>
      </c>
      <c r="F45" s="12">
        <f t="shared" si="0"/>
        <v>0</v>
      </c>
      <c r="G45" s="12">
        <f t="shared" si="1"/>
        <v>0</v>
      </c>
      <c r="H45" s="12">
        <f t="shared" si="8"/>
        <v>0</v>
      </c>
      <c r="I45" s="12">
        <f t="shared" si="9"/>
        <v>0</v>
      </c>
      <c r="J45" s="1">
        <f t="shared" si="4"/>
        <v>0</v>
      </c>
      <c r="K45" s="1">
        <f t="shared" si="10"/>
        <v>0</v>
      </c>
      <c r="L45" s="13">
        <f t="shared" si="7"/>
        <v>0</v>
      </c>
    </row>
    <row r="46" spans="1:12" ht="13.5">
      <c r="A46" s="20" t="s">
        <v>48</v>
      </c>
      <c r="B46" s="32">
        <v>23248</v>
      </c>
      <c r="C46" s="32">
        <v>9404</v>
      </c>
      <c r="D46" s="34">
        <v>23275</v>
      </c>
      <c r="E46" s="34">
        <v>9422</v>
      </c>
      <c r="F46" s="12">
        <f t="shared" si="0"/>
        <v>27</v>
      </c>
      <c r="G46" s="12">
        <f t="shared" si="1"/>
        <v>18</v>
      </c>
      <c r="H46" s="12">
        <f t="shared" si="8"/>
        <v>169.56</v>
      </c>
      <c r="I46" s="12">
        <f t="shared" si="9"/>
        <v>69.12</v>
      </c>
      <c r="J46" s="1">
        <f t="shared" si="4"/>
        <v>238.68</v>
      </c>
      <c r="K46" s="1">
        <f t="shared" si="10"/>
        <v>19.0944</v>
      </c>
      <c r="L46" s="13">
        <f t="shared" si="7"/>
        <v>257.7744</v>
      </c>
    </row>
    <row r="47" spans="1:12" ht="13.5">
      <c r="A47" s="20" t="s">
        <v>49</v>
      </c>
      <c r="B47" s="32">
        <v>78</v>
      </c>
      <c r="C47" s="32">
        <v>38</v>
      </c>
      <c r="D47" s="34">
        <v>78</v>
      </c>
      <c r="E47" s="34">
        <v>38</v>
      </c>
      <c r="F47" s="12">
        <f aca="true" t="shared" si="11" ref="F47:G53">D47-B47</f>
        <v>0</v>
      </c>
      <c r="G47" s="12">
        <f t="shared" si="11"/>
        <v>0</v>
      </c>
      <c r="H47" s="12">
        <f t="shared" si="8"/>
        <v>0</v>
      </c>
      <c r="I47" s="12">
        <f t="shared" si="9"/>
        <v>0</v>
      </c>
      <c r="J47" s="1">
        <f aca="true" t="shared" si="12" ref="J47:J53">H47+I47</f>
        <v>0</v>
      </c>
      <c r="K47" s="1">
        <f>J47*$K$2</f>
        <v>0</v>
      </c>
      <c r="L47" s="13">
        <f t="shared" si="7"/>
        <v>0</v>
      </c>
    </row>
    <row r="48" spans="1:12" ht="13.5">
      <c r="A48" s="20" t="s">
        <v>49</v>
      </c>
      <c r="B48" s="32">
        <v>793</v>
      </c>
      <c r="C48" s="32">
        <v>233</v>
      </c>
      <c r="D48" s="34">
        <v>793</v>
      </c>
      <c r="E48" s="34">
        <v>233</v>
      </c>
      <c r="F48" s="12">
        <f t="shared" si="11"/>
        <v>0</v>
      </c>
      <c r="G48" s="12">
        <f t="shared" si="11"/>
        <v>0</v>
      </c>
      <c r="H48" s="12">
        <f t="shared" si="8"/>
        <v>0</v>
      </c>
      <c r="I48" s="12">
        <f t="shared" si="9"/>
        <v>0</v>
      </c>
      <c r="J48" s="1">
        <f t="shared" si="12"/>
        <v>0</v>
      </c>
      <c r="K48" s="1">
        <f t="shared" si="10"/>
        <v>0</v>
      </c>
      <c r="L48" s="13">
        <f t="shared" si="7"/>
        <v>0</v>
      </c>
    </row>
    <row r="49" spans="1:12" ht="13.5">
      <c r="A49" s="20" t="s">
        <v>50</v>
      </c>
      <c r="B49" s="32">
        <v>8705</v>
      </c>
      <c r="C49" s="32">
        <v>4875</v>
      </c>
      <c r="D49" s="34">
        <v>8705</v>
      </c>
      <c r="E49" s="34">
        <v>4875</v>
      </c>
      <c r="F49" s="12">
        <f t="shared" si="11"/>
        <v>0</v>
      </c>
      <c r="G49" s="12">
        <f t="shared" si="11"/>
        <v>0</v>
      </c>
      <c r="H49" s="12">
        <f t="shared" si="8"/>
        <v>0</v>
      </c>
      <c r="I49" s="12">
        <f t="shared" si="9"/>
        <v>0</v>
      </c>
      <c r="J49" s="1">
        <f t="shared" si="12"/>
        <v>0</v>
      </c>
      <c r="K49" s="1">
        <f>J49*$K$2</f>
        <v>0</v>
      </c>
      <c r="L49" s="13">
        <f>J49+K49</f>
        <v>0</v>
      </c>
    </row>
    <row r="50" spans="1:12" ht="16.5">
      <c r="A50" s="30" t="s">
        <v>82</v>
      </c>
      <c r="B50" s="32">
        <v>67</v>
      </c>
      <c r="C50" s="32">
        <v>29</v>
      </c>
      <c r="D50" s="34">
        <v>67</v>
      </c>
      <c r="E50" s="34">
        <v>29</v>
      </c>
      <c r="F50" s="12">
        <f>D50-B50</f>
        <v>0</v>
      </c>
      <c r="G50" s="12">
        <f>E50-C50</f>
        <v>0</v>
      </c>
      <c r="H50" s="12">
        <f>F50*$D$79</f>
        <v>0</v>
      </c>
      <c r="I50" s="12">
        <f>G50*$E$79</f>
        <v>0</v>
      </c>
      <c r="J50" s="1">
        <f>H50+I50</f>
        <v>0</v>
      </c>
      <c r="K50" s="1">
        <f>J50*$K$2</f>
        <v>0</v>
      </c>
      <c r="L50" s="13">
        <f>J50+K50</f>
        <v>0</v>
      </c>
    </row>
    <row r="51" spans="1:12" ht="13.5">
      <c r="A51" s="30" t="s">
        <v>79</v>
      </c>
      <c r="B51" s="32">
        <v>2859</v>
      </c>
      <c r="C51" s="32">
        <v>976</v>
      </c>
      <c r="D51" s="34">
        <v>2901</v>
      </c>
      <c r="E51" s="34">
        <v>996</v>
      </c>
      <c r="F51" s="12">
        <f t="shared" si="11"/>
        <v>42</v>
      </c>
      <c r="G51" s="12">
        <f t="shared" si="11"/>
        <v>20</v>
      </c>
      <c r="H51" s="12">
        <f t="shared" si="8"/>
        <v>263.76</v>
      </c>
      <c r="I51" s="12">
        <f t="shared" si="9"/>
        <v>76.8</v>
      </c>
      <c r="J51" s="1">
        <f t="shared" si="12"/>
        <v>340.56</v>
      </c>
      <c r="K51" s="1">
        <f>J51*$K$2</f>
        <v>27.2448</v>
      </c>
      <c r="L51" s="13">
        <f>J51+K51</f>
        <v>367.8048</v>
      </c>
    </row>
    <row r="52" spans="1:12" ht="13.5">
      <c r="A52" s="30" t="s">
        <v>73</v>
      </c>
      <c r="B52" s="32">
        <v>1924</v>
      </c>
      <c r="C52" s="32">
        <v>647</v>
      </c>
      <c r="D52" s="34">
        <v>1924</v>
      </c>
      <c r="E52" s="34">
        <v>647</v>
      </c>
      <c r="F52" s="12">
        <f t="shared" si="11"/>
        <v>0</v>
      </c>
      <c r="G52" s="12">
        <f t="shared" si="11"/>
        <v>0</v>
      </c>
      <c r="H52" s="12">
        <f t="shared" si="8"/>
        <v>0</v>
      </c>
      <c r="I52" s="12">
        <f t="shared" si="9"/>
        <v>0</v>
      </c>
      <c r="J52" s="1">
        <f t="shared" si="12"/>
        <v>0</v>
      </c>
      <c r="K52" s="1">
        <f>J52*$K$2</f>
        <v>0</v>
      </c>
      <c r="L52" s="13">
        <f>J52+K52</f>
        <v>0</v>
      </c>
    </row>
    <row r="53" spans="1:12" ht="13.5">
      <c r="A53" s="30" t="s">
        <v>81</v>
      </c>
      <c r="B53" s="32">
        <v>1344</v>
      </c>
      <c r="C53" s="32">
        <v>545</v>
      </c>
      <c r="D53" s="34">
        <v>1370</v>
      </c>
      <c r="E53" s="34">
        <v>549</v>
      </c>
      <c r="F53" s="12">
        <f t="shared" si="11"/>
        <v>26</v>
      </c>
      <c r="G53" s="12">
        <f t="shared" si="11"/>
        <v>4</v>
      </c>
      <c r="H53" s="12">
        <f t="shared" si="8"/>
        <v>163.28</v>
      </c>
      <c r="I53" s="12">
        <f t="shared" si="9"/>
        <v>15.36</v>
      </c>
      <c r="J53" s="1">
        <f t="shared" si="12"/>
        <v>178.64</v>
      </c>
      <c r="K53" s="1">
        <f>J53*$K$2</f>
        <v>14.2912</v>
      </c>
      <c r="L53" s="13">
        <f>J53+K53</f>
        <v>192.9312</v>
      </c>
    </row>
    <row r="54" spans="1:12" ht="13.5">
      <c r="A54" s="20" t="s">
        <v>52</v>
      </c>
      <c r="B54" s="32">
        <v>230</v>
      </c>
      <c r="C54" s="32">
        <v>60</v>
      </c>
      <c r="D54" s="34">
        <v>231</v>
      </c>
      <c r="E54" s="34">
        <v>60</v>
      </c>
      <c r="F54" s="12">
        <f t="shared" si="0"/>
        <v>1</v>
      </c>
      <c r="G54" s="12">
        <f t="shared" si="1"/>
        <v>0</v>
      </c>
      <c r="H54" s="12">
        <f t="shared" si="8"/>
        <v>6.28</v>
      </c>
      <c r="I54" s="12">
        <f t="shared" si="9"/>
        <v>0</v>
      </c>
      <c r="J54" s="1">
        <f aca="true" t="shared" si="13" ref="J54:J62">H54+I54</f>
        <v>6.28</v>
      </c>
      <c r="K54" s="1">
        <f t="shared" si="10"/>
        <v>0.5024000000000001</v>
      </c>
      <c r="L54" s="13">
        <f t="shared" si="7"/>
        <v>6.7824</v>
      </c>
    </row>
    <row r="55" spans="1:12" ht="13.5">
      <c r="A55" s="20" t="s">
        <v>53</v>
      </c>
      <c r="B55" s="32">
        <v>2106</v>
      </c>
      <c r="C55" s="32">
        <v>811</v>
      </c>
      <c r="D55" s="34">
        <v>2106</v>
      </c>
      <c r="E55" s="34">
        <v>811</v>
      </c>
      <c r="F55" s="12">
        <f t="shared" si="0"/>
        <v>0</v>
      </c>
      <c r="G55" s="12">
        <f t="shared" si="1"/>
        <v>0</v>
      </c>
      <c r="H55" s="12">
        <f t="shared" si="8"/>
        <v>0</v>
      </c>
      <c r="I55" s="12">
        <f t="shared" si="9"/>
        <v>0</v>
      </c>
      <c r="J55" s="1">
        <f t="shared" si="13"/>
        <v>0</v>
      </c>
      <c r="K55" s="1">
        <f t="shared" si="10"/>
        <v>0</v>
      </c>
      <c r="L55" s="13">
        <f t="shared" si="7"/>
        <v>0</v>
      </c>
    </row>
    <row r="56" spans="1:12" ht="13.5">
      <c r="A56" s="20" t="s">
        <v>54</v>
      </c>
      <c r="B56" s="32">
        <v>16452</v>
      </c>
      <c r="C56" s="32">
        <v>6447</v>
      </c>
      <c r="D56" s="34">
        <v>16454</v>
      </c>
      <c r="E56" s="34">
        <v>6449</v>
      </c>
      <c r="F56" s="12">
        <f t="shared" si="0"/>
        <v>2</v>
      </c>
      <c r="G56" s="12">
        <f t="shared" si="1"/>
        <v>2</v>
      </c>
      <c r="H56" s="12">
        <f t="shared" si="8"/>
        <v>12.56</v>
      </c>
      <c r="I56" s="12">
        <f t="shared" si="9"/>
        <v>7.68</v>
      </c>
      <c r="J56" s="1">
        <f>H56+I56</f>
        <v>20.240000000000002</v>
      </c>
      <c r="K56" s="1">
        <f t="shared" si="10"/>
        <v>1.6192000000000002</v>
      </c>
      <c r="L56" s="13">
        <f t="shared" si="7"/>
        <v>21.8592</v>
      </c>
    </row>
    <row r="57" spans="1:12" ht="13.5">
      <c r="A57" s="20" t="s">
        <v>80</v>
      </c>
      <c r="B57" s="32">
        <v>12520</v>
      </c>
      <c r="C57" s="32">
        <v>5074</v>
      </c>
      <c r="D57" s="34">
        <v>13139</v>
      </c>
      <c r="E57" s="34">
        <v>5313</v>
      </c>
      <c r="F57" s="12">
        <f>D57-B57</f>
        <v>619</v>
      </c>
      <c r="G57" s="12">
        <f>E57-C57</f>
        <v>239</v>
      </c>
      <c r="H57" s="12">
        <f t="shared" si="8"/>
        <v>3887.32</v>
      </c>
      <c r="I57" s="12">
        <f t="shared" si="9"/>
        <v>917.76</v>
      </c>
      <c r="J57" s="1">
        <f>H57+I57</f>
        <v>4805.08</v>
      </c>
      <c r="K57" s="1">
        <f>J57*$K$2</f>
        <v>384.4064</v>
      </c>
      <c r="L57" s="13">
        <f>J57+K57</f>
        <v>5189.4864</v>
      </c>
    </row>
    <row r="58" spans="1:12" ht="13.5">
      <c r="A58" s="20" t="s">
        <v>55</v>
      </c>
      <c r="B58" s="32">
        <v>24223</v>
      </c>
      <c r="C58" s="32">
        <v>11404</v>
      </c>
      <c r="D58" s="34">
        <v>24237</v>
      </c>
      <c r="E58" s="34">
        <v>11415</v>
      </c>
      <c r="F58" s="12">
        <f t="shared" si="0"/>
        <v>14</v>
      </c>
      <c r="G58" s="12">
        <f t="shared" si="1"/>
        <v>11</v>
      </c>
      <c r="H58" s="12">
        <f t="shared" si="8"/>
        <v>87.92</v>
      </c>
      <c r="I58" s="12">
        <f t="shared" si="9"/>
        <v>42.239999999999995</v>
      </c>
      <c r="J58" s="1">
        <f>H58+I58</f>
        <v>130.16</v>
      </c>
      <c r="K58" s="1">
        <f t="shared" si="10"/>
        <v>10.4128</v>
      </c>
      <c r="L58" s="13">
        <f t="shared" si="7"/>
        <v>140.5728</v>
      </c>
    </row>
    <row r="59" spans="1:12" ht="13.5">
      <c r="A59" s="20" t="s">
        <v>78</v>
      </c>
      <c r="B59" s="32">
        <v>1792</v>
      </c>
      <c r="C59" s="32">
        <v>543</v>
      </c>
      <c r="D59" s="34">
        <v>1804</v>
      </c>
      <c r="E59" s="34">
        <v>543</v>
      </c>
      <c r="F59" s="12">
        <f>D59-B59</f>
        <v>12</v>
      </c>
      <c r="G59" s="12">
        <f>E59-C59</f>
        <v>0</v>
      </c>
      <c r="H59" s="12">
        <f aca="true" t="shared" si="14" ref="H59:H78">F59*$D$79</f>
        <v>75.36</v>
      </c>
      <c r="I59" s="12">
        <f t="shared" si="9"/>
        <v>0</v>
      </c>
      <c r="J59" s="1">
        <f>H59+I59</f>
        <v>75.36</v>
      </c>
      <c r="K59" s="1">
        <f>J59*$K$2</f>
        <v>6.0288</v>
      </c>
      <c r="L59" s="13">
        <f>J59+K59</f>
        <v>81.3888</v>
      </c>
    </row>
    <row r="60" spans="1:12" ht="16.5">
      <c r="A60" s="20" t="s">
        <v>83</v>
      </c>
      <c r="B60" s="32">
        <v>7716</v>
      </c>
      <c r="C60" s="32">
        <v>2619</v>
      </c>
      <c r="D60" s="34">
        <v>7816</v>
      </c>
      <c r="E60" s="34">
        <v>2663</v>
      </c>
      <c r="F60" s="12">
        <f>D60-B60</f>
        <v>100</v>
      </c>
      <c r="G60" s="12">
        <f>E60-C60</f>
        <v>44</v>
      </c>
      <c r="H60" s="12">
        <f>F60*$D$79</f>
        <v>628</v>
      </c>
      <c r="I60" s="12">
        <f>G60*$E$79</f>
        <v>168.95999999999998</v>
      </c>
      <c r="J60" s="1">
        <f>H60+I60</f>
        <v>796.96</v>
      </c>
      <c r="K60" s="1">
        <f>J60*$K$2</f>
        <v>63.756800000000005</v>
      </c>
      <c r="L60" s="13">
        <f>J60+K60</f>
        <v>860.7168</v>
      </c>
    </row>
    <row r="61" spans="1:12" ht="13.5">
      <c r="A61" s="20" t="s">
        <v>56</v>
      </c>
      <c r="B61" s="32">
        <v>19471</v>
      </c>
      <c r="C61" s="32">
        <v>10605</v>
      </c>
      <c r="D61" s="34">
        <v>19668</v>
      </c>
      <c r="E61" s="34">
        <v>10718</v>
      </c>
      <c r="F61" s="12">
        <f t="shared" si="0"/>
        <v>197</v>
      </c>
      <c r="G61" s="12">
        <f t="shared" si="1"/>
        <v>113</v>
      </c>
      <c r="H61" s="12">
        <f t="shared" si="14"/>
        <v>1237.16</v>
      </c>
      <c r="I61" s="12">
        <f t="shared" si="9"/>
        <v>433.91999999999996</v>
      </c>
      <c r="J61" s="1">
        <f t="shared" si="13"/>
        <v>1671.08</v>
      </c>
      <c r="K61" s="1">
        <f t="shared" si="10"/>
        <v>133.6864</v>
      </c>
      <c r="L61" s="13">
        <f t="shared" si="7"/>
        <v>1804.7664</v>
      </c>
    </row>
    <row r="62" spans="1:12" ht="13.5">
      <c r="A62" s="20" t="s">
        <v>57</v>
      </c>
      <c r="B62" s="32">
        <v>706</v>
      </c>
      <c r="C62" s="32">
        <v>348</v>
      </c>
      <c r="D62" s="34">
        <v>706</v>
      </c>
      <c r="E62" s="34">
        <v>348</v>
      </c>
      <c r="F62" s="12">
        <f t="shared" si="0"/>
        <v>0</v>
      </c>
      <c r="G62" s="12">
        <f t="shared" si="1"/>
        <v>0</v>
      </c>
      <c r="H62" s="12">
        <f t="shared" si="14"/>
        <v>0</v>
      </c>
      <c r="I62" s="12">
        <f t="shared" si="9"/>
        <v>0</v>
      </c>
      <c r="J62" s="1">
        <f t="shared" si="13"/>
        <v>0</v>
      </c>
      <c r="K62" s="1">
        <f t="shared" si="10"/>
        <v>0</v>
      </c>
      <c r="L62" s="13">
        <f t="shared" si="7"/>
        <v>0</v>
      </c>
    </row>
    <row r="63" spans="1:12" ht="13.5">
      <c r="A63" s="20" t="s">
        <v>58</v>
      </c>
      <c r="B63" s="32">
        <v>22163</v>
      </c>
      <c r="C63" s="32">
        <v>5852</v>
      </c>
      <c r="D63" s="34">
        <v>22164</v>
      </c>
      <c r="E63" s="34">
        <v>5852</v>
      </c>
      <c r="F63" s="12">
        <f t="shared" si="0"/>
        <v>1</v>
      </c>
      <c r="G63" s="12">
        <f t="shared" si="1"/>
        <v>0</v>
      </c>
      <c r="H63" s="12">
        <f t="shared" si="14"/>
        <v>6.28</v>
      </c>
      <c r="I63" s="12">
        <f t="shared" si="9"/>
        <v>0</v>
      </c>
      <c r="J63" s="1">
        <f t="shared" si="4"/>
        <v>6.28</v>
      </c>
      <c r="K63" s="1">
        <f t="shared" si="10"/>
        <v>0.5024000000000001</v>
      </c>
      <c r="L63" s="13">
        <f t="shared" si="7"/>
        <v>6.7824</v>
      </c>
    </row>
    <row r="64" spans="1:12" ht="13.5">
      <c r="A64" s="21" t="s">
        <v>51</v>
      </c>
      <c r="B64" s="32">
        <v>7815</v>
      </c>
      <c r="C64" s="32">
        <v>2541</v>
      </c>
      <c r="D64" s="34">
        <v>8038</v>
      </c>
      <c r="E64" s="34">
        <v>2599</v>
      </c>
      <c r="F64" s="12">
        <f>D64-B64</f>
        <v>223</v>
      </c>
      <c r="G64" s="12">
        <f>E64-C64</f>
        <v>58</v>
      </c>
      <c r="H64" s="12">
        <f t="shared" si="14"/>
        <v>1400.44</v>
      </c>
      <c r="I64" s="12">
        <f t="shared" si="9"/>
        <v>222.72</v>
      </c>
      <c r="J64" s="1">
        <f>H64+I64</f>
        <v>1623.16</v>
      </c>
      <c r="K64" s="1">
        <f>J64*$K$2</f>
        <v>129.8528</v>
      </c>
      <c r="L64" s="13">
        <f t="shared" si="7"/>
        <v>1753.0128</v>
      </c>
    </row>
    <row r="65" spans="1:12" ht="13.5">
      <c r="A65" s="20" t="s">
        <v>59</v>
      </c>
      <c r="B65" s="32">
        <v>10668</v>
      </c>
      <c r="C65" s="32">
        <v>3962</v>
      </c>
      <c r="D65" s="34">
        <v>10730</v>
      </c>
      <c r="E65" s="34">
        <v>3979</v>
      </c>
      <c r="F65" s="12">
        <f>D65-B65</f>
        <v>62</v>
      </c>
      <c r="G65" s="12">
        <f t="shared" si="1"/>
        <v>17</v>
      </c>
      <c r="H65" s="12">
        <f t="shared" si="14"/>
        <v>389.36</v>
      </c>
      <c r="I65" s="12">
        <f t="shared" si="9"/>
        <v>65.28</v>
      </c>
      <c r="J65" s="1">
        <f t="shared" si="4"/>
        <v>454.64</v>
      </c>
      <c r="K65" s="1">
        <f t="shared" si="10"/>
        <v>36.3712</v>
      </c>
      <c r="L65" s="13">
        <f t="shared" si="7"/>
        <v>491.0112</v>
      </c>
    </row>
    <row r="66" spans="1:12" ht="13.5">
      <c r="A66" s="20" t="s">
        <v>60</v>
      </c>
      <c r="B66" s="32">
        <v>33476</v>
      </c>
      <c r="C66" s="32">
        <v>13956</v>
      </c>
      <c r="D66" s="34">
        <v>34036</v>
      </c>
      <c r="E66" s="34">
        <v>14277</v>
      </c>
      <c r="F66" s="12">
        <f t="shared" si="0"/>
        <v>560</v>
      </c>
      <c r="G66" s="12">
        <f t="shared" si="1"/>
        <v>321</v>
      </c>
      <c r="H66" s="12">
        <f t="shared" si="14"/>
        <v>3516.8</v>
      </c>
      <c r="I66" s="12">
        <f t="shared" si="9"/>
        <v>1232.6399999999999</v>
      </c>
      <c r="J66" s="1">
        <f t="shared" si="4"/>
        <v>4749.4400000000005</v>
      </c>
      <c r="K66" s="1">
        <f t="shared" si="10"/>
        <v>379.95520000000005</v>
      </c>
      <c r="L66" s="13">
        <f t="shared" si="7"/>
        <v>5129.395200000001</v>
      </c>
    </row>
    <row r="67" spans="1:12" ht="13.5">
      <c r="A67" s="20" t="s">
        <v>61</v>
      </c>
      <c r="B67" s="32">
        <v>520</v>
      </c>
      <c r="C67" s="32">
        <v>194</v>
      </c>
      <c r="D67" s="34">
        <v>521</v>
      </c>
      <c r="E67" s="34">
        <v>194</v>
      </c>
      <c r="F67" s="12">
        <f t="shared" si="0"/>
        <v>1</v>
      </c>
      <c r="G67" s="12">
        <f t="shared" si="1"/>
        <v>0</v>
      </c>
      <c r="H67" s="12">
        <f t="shared" si="14"/>
        <v>6.28</v>
      </c>
      <c r="I67" s="12">
        <f t="shared" si="9"/>
        <v>0</v>
      </c>
      <c r="J67" s="1">
        <f t="shared" si="4"/>
        <v>6.28</v>
      </c>
      <c r="K67" s="1">
        <f t="shared" si="10"/>
        <v>0.5024000000000001</v>
      </c>
      <c r="L67" s="13">
        <f t="shared" si="7"/>
        <v>6.7824</v>
      </c>
    </row>
    <row r="68" spans="1:12" ht="13.5">
      <c r="A68" s="20" t="s">
        <v>62</v>
      </c>
      <c r="B68" s="32">
        <v>169</v>
      </c>
      <c r="C68" s="32">
        <v>68</v>
      </c>
      <c r="D68" s="34">
        <v>170</v>
      </c>
      <c r="E68" s="34">
        <v>69</v>
      </c>
      <c r="F68" s="12">
        <f t="shared" si="0"/>
        <v>1</v>
      </c>
      <c r="G68" s="12">
        <f t="shared" si="1"/>
        <v>1</v>
      </c>
      <c r="H68" s="12">
        <f t="shared" si="14"/>
        <v>6.28</v>
      </c>
      <c r="I68" s="12">
        <f t="shared" si="9"/>
        <v>3.84</v>
      </c>
      <c r="J68" s="1">
        <f t="shared" si="4"/>
        <v>10.120000000000001</v>
      </c>
      <c r="K68" s="1">
        <f t="shared" si="10"/>
        <v>0.8096000000000001</v>
      </c>
      <c r="L68" s="13">
        <f t="shared" si="7"/>
        <v>10.9296</v>
      </c>
    </row>
    <row r="69" spans="1:12" ht="13.5">
      <c r="A69" s="20" t="s">
        <v>63</v>
      </c>
      <c r="B69" s="32">
        <v>142</v>
      </c>
      <c r="C69" s="32">
        <v>66</v>
      </c>
      <c r="D69" s="34">
        <v>142</v>
      </c>
      <c r="E69" s="34">
        <v>67</v>
      </c>
      <c r="F69" s="12">
        <f t="shared" si="0"/>
        <v>0</v>
      </c>
      <c r="G69" s="12">
        <f t="shared" si="1"/>
        <v>1</v>
      </c>
      <c r="H69" s="12">
        <f t="shared" si="14"/>
        <v>0</v>
      </c>
      <c r="I69" s="12">
        <f t="shared" si="9"/>
        <v>3.84</v>
      </c>
      <c r="J69" s="1">
        <f t="shared" si="4"/>
        <v>3.84</v>
      </c>
      <c r="K69" s="1">
        <f t="shared" si="10"/>
        <v>0.3072</v>
      </c>
      <c r="L69" s="13">
        <f t="shared" si="7"/>
        <v>4.1472</v>
      </c>
    </row>
    <row r="70" spans="1:12" ht="13.5">
      <c r="A70" s="20" t="s">
        <v>64</v>
      </c>
      <c r="B70" s="32">
        <v>1055</v>
      </c>
      <c r="C70" s="32">
        <v>498</v>
      </c>
      <c r="D70" s="34">
        <v>1055</v>
      </c>
      <c r="E70" s="34">
        <v>499</v>
      </c>
      <c r="F70" s="12">
        <f t="shared" si="0"/>
        <v>0</v>
      </c>
      <c r="G70" s="12">
        <f t="shared" si="1"/>
        <v>1</v>
      </c>
      <c r="H70" s="12">
        <f t="shared" si="14"/>
        <v>0</v>
      </c>
      <c r="I70" s="12">
        <f aca="true" t="shared" si="15" ref="I70:I78">G70*$E$79</f>
        <v>3.84</v>
      </c>
      <c r="J70" s="1">
        <f t="shared" si="4"/>
        <v>3.84</v>
      </c>
      <c r="K70" s="1">
        <f t="shared" si="10"/>
        <v>0.3072</v>
      </c>
      <c r="L70" s="13">
        <f t="shared" si="7"/>
        <v>4.1472</v>
      </c>
    </row>
    <row r="71" spans="1:12" ht="13.5">
      <c r="A71" s="27" t="s">
        <v>77</v>
      </c>
      <c r="B71" s="32">
        <v>25742</v>
      </c>
      <c r="C71" s="32">
        <v>12005</v>
      </c>
      <c r="D71" s="34">
        <v>25886</v>
      </c>
      <c r="E71" s="34">
        <v>12075</v>
      </c>
      <c r="F71" s="12">
        <f t="shared" si="0"/>
        <v>144</v>
      </c>
      <c r="G71" s="12">
        <f t="shared" si="1"/>
        <v>70</v>
      </c>
      <c r="H71" s="12">
        <f t="shared" si="14"/>
        <v>904.32</v>
      </c>
      <c r="I71" s="12">
        <f t="shared" si="15"/>
        <v>268.8</v>
      </c>
      <c r="J71" s="1">
        <f t="shared" si="4"/>
        <v>1173.1200000000001</v>
      </c>
      <c r="K71" s="1">
        <f t="shared" si="10"/>
        <v>93.84960000000001</v>
      </c>
      <c r="L71" s="13">
        <f>J71+K71</f>
        <v>1266.9696000000001</v>
      </c>
    </row>
    <row r="72" spans="1:12" ht="13.5">
      <c r="A72" s="27" t="s">
        <v>65</v>
      </c>
      <c r="B72" s="32">
        <v>1383</v>
      </c>
      <c r="C72" s="32">
        <v>535</v>
      </c>
      <c r="D72" s="34">
        <v>1383</v>
      </c>
      <c r="E72" s="34">
        <v>535</v>
      </c>
      <c r="F72" s="12">
        <f>D72-B72</f>
        <v>0</v>
      </c>
      <c r="G72" s="12">
        <f>E72-C72</f>
        <v>0</v>
      </c>
      <c r="H72" s="12">
        <f t="shared" si="14"/>
        <v>0</v>
      </c>
      <c r="I72" s="12">
        <f t="shared" si="15"/>
        <v>0</v>
      </c>
      <c r="J72" s="1">
        <f>H72+I72</f>
        <v>0</v>
      </c>
      <c r="K72" s="1">
        <f>J72*$K$2</f>
        <v>0</v>
      </c>
      <c r="L72" s="13">
        <f>J72+K72</f>
        <v>0</v>
      </c>
    </row>
    <row r="73" spans="1:14" ht="13.5">
      <c r="A73" s="20" t="s">
        <v>67</v>
      </c>
      <c r="B73" s="32">
        <v>22085</v>
      </c>
      <c r="C73" s="32">
        <v>2904</v>
      </c>
      <c r="D73" s="34">
        <v>22193</v>
      </c>
      <c r="E73" s="34">
        <v>2919</v>
      </c>
      <c r="F73" s="14">
        <f t="shared" si="0"/>
        <v>108</v>
      </c>
      <c r="G73" s="14">
        <f t="shared" si="1"/>
        <v>15</v>
      </c>
      <c r="H73" s="12">
        <f t="shared" si="14"/>
        <v>678.24</v>
      </c>
      <c r="I73" s="12">
        <f t="shared" si="15"/>
        <v>57.599999999999994</v>
      </c>
      <c r="J73" s="1">
        <f aca="true" t="shared" si="16" ref="J73:J78">H73+I73</f>
        <v>735.84</v>
      </c>
      <c r="K73" s="1">
        <f t="shared" si="10"/>
        <v>58.867200000000004</v>
      </c>
      <c r="L73" s="13">
        <f aca="true" t="shared" si="17" ref="L73:L78">J73+K73</f>
        <v>794.7072000000001</v>
      </c>
      <c r="N73" s="5"/>
    </row>
    <row r="74" spans="1:14" ht="13.5">
      <c r="A74" s="20" t="s">
        <v>66</v>
      </c>
      <c r="B74" s="32">
        <v>25832</v>
      </c>
      <c r="C74" s="32">
        <v>7356</v>
      </c>
      <c r="D74" s="34">
        <v>26093</v>
      </c>
      <c r="E74" s="34">
        <v>7460</v>
      </c>
      <c r="F74" s="14">
        <f t="shared" si="0"/>
        <v>261</v>
      </c>
      <c r="G74" s="14">
        <f t="shared" si="1"/>
        <v>104</v>
      </c>
      <c r="H74" s="12">
        <f t="shared" si="14"/>
        <v>1639.0800000000002</v>
      </c>
      <c r="I74" s="12">
        <f t="shared" si="15"/>
        <v>399.36</v>
      </c>
      <c r="J74" s="1">
        <f t="shared" si="16"/>
        <v>2038.44</v>
      </c>
      <c r="K74" s="1">
        <f t="shared" si="10"/>
        <v>163.0752</v>
      </c>
      <c r="L74" s="13">
        <f t="shared" si="17"/>
        <v>2201.5152</v>
      </c>
      <c r="N74" s="5"/>
    </row>
    <row r="75" spans="1:12" ht="13.5">
      <c r="A75" s="20" t="s">
        <v>68</v>
      </c>
      <c r="B75" s="32">
        <v>1033</v>
      </c>
      <c r="C75" s="32">
        <v>353</v>
      </c>
      <c r="D75" s="34">
        <v>1050</v>
      </c>
      <c r="E75" s="34">
        <v>361</v>
      </c>
      <c r="F75" s="14">
        <f aca="true" t="shared" si="18" ref="F75:G78">D75-B75</f>
        <v>17</v>
      </c>
      <c r="G75" s="14">
        <f t="shared" si="18"/>
        <v>8</v>
      </c>
      <c r="H75" s="12">
        <f t="shared" si="14"/>
        <v>106.76</v>
      </c>
      <c r="I75" s="12">
        <f t="shared" si="15"/>
        <v>30.72</v>
      </c>
      <c r="J75" s="1">
        <f t="shared" si="16"/>
        <v>137.48000000000002</v>
      </c>
      <c r="K75" s="1">
        <f>J75*$K$2</f>
        <v>10.998400000000002</v>
      </c>
      <c r="L75" s="13">
        <f t="shared" si="17"/>
        <v>148.47840000000002</v>
      </c>
    </row>
    <row r="76" spans="1:12" ht="13.5">
      <c r="A76" s="20" t="s">
        <v>69</v>
      </c>
      <c r="B76" s="32">
        <v>39</v>
      </c>
      <c r="C76" s="32">
        <v>2</v>
      </c>
      <c r="D76" s="34">
        <v>39</v>
      </c>
      <c r="E76" s="34">
        <v>2</v>
      </c>
      <c r="F76" s="14">
        <f t="shared" si="18"/>
        <v>0</v>
      </c>
      <c r="G76" s="14">
        <f t="shared" si="18"/>
        <v>0</v>
      </c>
      <c r="H76" s="12">
        <f t="shared" si="14"/>
        <v>0</v>
      </c>
      <c r="I76" s="12">
        <f t="shared" si="15"/>
        <v>0</v>
      </c>
      <c r="J76" s="1">
        <f t="shared" si="16"/>
        <v>0</v>
      </c>
      <c r="K76" s="1">
        <f>J76*$K$2</f>
        <v>0</v>
      </c>
      <c r="L76" s="13">
        <f t="shared" si="17"/>
        <v>0</v>
      </c>
    </row>
    <row r="77" spans="1:12" ht="13.5">
      <c r="A77" s="20" t="s">
        <v>71</v>
      </c>
      <c r="B77" s="32">
        <v>758</v>
      </c>
      <c r="C77" s="32">
        <v>280</v>
      </c>
      <c r="D77" s="34">
        <v>770</v>
      </c>
      <c r="E77" s="34">
        <v>283</v>
      </c>
      <c r="F77" s="12">
        <f t="shared" si="18"/>
        <v>12</v>
      </c>
      <c r="G77" s="12">
        <f t="shared" si="18"/>
        <v>3</v>
      </c>
      <c r="H77" s="12">
        <f t="shared" si="14"/>
        <v>75.36</v>
      </c>
      <c r="I77" s="12">
        <f t="shared" si="15"/>
        <v>11.52</v>
      </c>
      <c r="J77" s="1">
        <f t="shared" si="16"/>
        <v>86.88</v>
      </c>
      <c r="K77" s="1">
        <f>J77*$K$2</f>
        <v>6.9504</v>
      </c>
      <c r="L77" s="13">
        <f t="shared" si="17"/>
        <v>93.8304</v>
      </c>
    </row>
    <row r="78" spans="1:12" ht="13.5">
      <c r="A78" s="20" t="s">
        <v>72</v>
      </c>
      <c r="B78" s="32">
        <v>6415</v>
      </c>
      <c r="C78" s="32">
        <v>3031</v>
      </c>
      <c r="D78" s="34">
        <v>6473</v>
      </c>
      <c r="E78" s="34">
        <v>3058</v>
      </c>
      <c r="F78" s="12">
        <f t="shared" si="18"/>
        <v>58</v>
      </c>
      <c r="G78" s="12">
        <f t="shared" si="18"/>
        <v>27</v>
      </c>
      <c r="H78" s="12">
        <f t="shared" si="14"/>
        <v>364.24</v>
      </c>
      <c r="I78" s="12">
        <f t="shared" si="15"/>
        <v>103.67999999999999</v>
      </c>
      <c r="J78" s="1">
        <f t="shared" si="16"/>
        <v>467.92</v>
      </c>
      <c r="K78" s="1">
        <f>J78*$K$2</f>
        <v>37.433600000000006</v>
      </c>
      <c r="L78" s="13">
        <f t="shared" si="17"/>
        <v>505.35360000000003</v>
      </c>
    </row>
    <row r="79" spans="4:12" ht="13.5">
      <c r="D79" s="15">
        <v>6.28</v>
      </c>
      <c r="E79" s="15">
        <v>3.84</v>
      </c>
      <c r="F79" s="24"/>
      <c r="G79" s="24"/>
      <c r="I79" s="24"/>
      <c r="J79" s="19"/>
      <c r="L79" s="26">
        <f>SUM(L3:L78)</f>
        <v>50792.18399999999</v>
      </c>
    </row>
    <row r="82" spans="2:9" ht="13.5">
      <c r="B82" s="25"/>
      <c r="C82" s="23"/>
      <c r="D82" s="23"/>
      <c r="E82" s="23"/>
      <c r="F82" s="23"/>
      <c r="G82" s="23"/>
      <c r="H82" s="23"/>
      <c r="I82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Л Т</cp:lastModifiedBy>
  <cp:lastPrinted>2022-04-01T15:16:11Z</cp:lastPrinted>
  <dcterms:created xsi:type="dcterms:W3CDTF">2015-04-23T14:48:08Z</dcterms:created>
  <dcterms:modified xsi:type="dcterms:W3CDTF">2024-04-23T17:06:34Z</dcterms:modified>
  <cp:category/>
  <cp:version/>
  <cp:contentType/>
  <cp:contentStatus/>
</cp:coreProperties>
</file>