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<sst xmlns="http://schemas.openxmlformats.org/spreadsheetml/2006/main" count="88" uniqueCount="80">
  <si>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</si>
  <si>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</si>
  <si>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</si>
  <si>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</si>
  <si>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</si>
  <si>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</si>
  <si>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</si>
  <si>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</si>
  <si>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</si>
  <si>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</si>
  <si>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</si>
  <si>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</si>
  <si>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</si>
  <si>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</si>
  <si>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</si>
  <si>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</si>
  <si>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</si>
  <si>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</si>
  <si>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</si>
  <si>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</si>
  <si>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</si>
  <si>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</si>
  <si>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</si>
  <si>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</si>
  <si>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</si>
  <si>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</si>
  <si>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</si>
  <si>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</si>
  <si>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</si>
  <si>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</si>
  <si>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</si>
  <si>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</si>
  <si>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</si>
  <si>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</si>
  <si>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</si>
  <si>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</si>
  <si>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</si>
  <si>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</si>
  <si>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</si>
  <si>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</si>
  <si>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</si>
  <si>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</si>
  <si>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</si>
  <si>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</si>
  <si>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</si>
  <si>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</si>
  <si>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</si>
  <si>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</si>
  <si>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</si>
  <si>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</si>
  <si>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</si>
  <si>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</si>
  <si>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</si>
  <si>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</si>
  <si>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</si>
  <si>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</si>
  <si>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</si>
  <si>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</si>
  <si>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</si>
  <si>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</si>
  <si>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</si>
  <si>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</si>
  <si>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</si>
  <si>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</si>
  <si>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</si>
  <si>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</si>
  <si>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</si>
  <si>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</si>
  <si>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</si>
  <si>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</si>
  <si>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</si>
  <si>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</si>
  <si>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</si>
  <si>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</si>
  <si>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</si>
  <si>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</si>
  <si>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191</t>
  </si>
  <si>
    <t>бытовка</t>
  </si>
  <si>
    <t>Показания на 23.03.2023</t>
  </si>
  <si>
    <t>Показания на 23.04.2023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</si>
</sst>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419]mmmm\ yyyy;@"/>
    <numFmt numFmtId="174" formatCode="[$-419]dd\ mmm\ yy;@"/>
    <numFmt numFmtId="175" formatCode="#,##0.00\ &quot;₽&quot;"/>
    <numFmt numFmtId="176" formatCode="0_ ;[Red]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2" fontId="47" fillId="33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165" fontId="48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5" fontId="48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/>
    </xf>
    <xf numFmtId="2" fontId="48" fillId="33" borderId="12" xfId="0" applyNumberFormat="1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30" zoomScaleNormal="130" zoomScalePageLayoutView="0" workbookViewId="0" topLeftCell="A21">
      <selection activeCell="M25" sqref="M25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5742187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3" t="s">
        <v>78</v>
      </c>
      <c r="C1" s="24"/>
      <c r="D1" s="23" t="s">
        <v>79</v>
      </c>
      <c r="E1" s="24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1"/>
      <c r="B2" s="18" t="s">
        <v>0</v>
      </c>
      <c r="C2" s="18" t="s">
        <v>1</v>
      </c>
      <c r="D2" s="18" t="s">
        <v>0</v>
      </c>
      <c r="E2" s="18" t="s">
        <v>1</v>
      </c>
      <c r="F2" s="18" t="s">
        <v>0</v>
      </c>
      <c r="G2" s="18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5">
      <c r="A3" s="17" t="s">
        <v>10</v>
      </c>
      <c r="B3" s="13">
        <v>12620</v>
      </c>
      <c r="C3" s="13">
        <v>5942</v>
      </c>
      <c r="D3" s="13">
        <v>12965</v>
      </c>
      <c r="E3" s="13">
        <v>6118</v>
      </c>
      <c r="F3" s="1">
        <f aca="true" t="shared" si="0" ref="F3:F68">D3-B3</f>
        <v>345</v>
      </c>
      <c r="G3" s="1">
        <f aca="true" t="shared" si="1" ref="G3:G68">E3-C3</f>
        <v>176</v>
      </c>
      <c r="H3" s="1">
        <f aca="true" t="shared" si="2" ref="H3:H34">F3*$D$71</f>
        <v>2166.6</v>
      </c>
      <c r="I3" s="1">
        <f aca="true" t="shared" si="3" ref="I3:I34">G3*$E$71</f>
        <v>675.8399999999999</v>
      </c>
      <c r="J3" s="2">
        <f aca="true" t="shared" si="4" ref="J3:J68">H3+I3</f>
        <v>2842.4399999999996</v>
      </c>
      <c r="K3" s="2">
        <f aca="true" t="shared" si="5" ref="K3:K61">J3*$K$2</f>
        <v>227.39519999999996</v>
      </c>
      <c r="L3" s="12">
        <f aca="true" t="shared" si="6" ref="L3:L68">J3+K3</f>
        <v>3069.8351999999995</v>
      </c>
    </row>
    <row r="4" spans="1:12" ht="15">
      <c r="A4" s="17" t="s">
        <v>11</v>
      </c>
      <c r="B4" s="13">
        <v>13264</v>
      </c>
      <c r="C4" s="13">
        <v>7097</v>
      </c>
      <c r="D4" s="13">
        <v>13264</v>
      </c>
      <c r="E4" s="13">
        <v>7097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12">
        <f t="shared" si="6"/>
        <v>0</v>
      </c>
    </row>
    <row r="5" spans="1:12" ht="15">
      <c r="A5" s="17" t="s">
        <v>12</v>
      </c>
      <c r="B5" s="13">
        <v>847</v>
      </c>
      <c r="C5" s="13">
        <v>717</v>
      </c>
      <c r="D5" s="13">
        <v>847</v>
      </c>
      <c r="E5" s="13">
        <v>717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2">
        <f t="shared" si="6"/>
        <v>0</v>
      </c>
    </row>
    <row r="6" spans="1:12" ht="15">
      <c r="A6" s="17" t="s">
        <v>13</v>
      </c>
      <c r="B6" s="13">
        <v>2233</v>
      </c>
      <c r="C6" s="13">
        <v>756</v>
      </c>
      <c r="D6" s="13">
        <v>2234</v>
      </c>
      <c r="E6" s="13">
        <v>756</v>
      </c>
      <c r="F6" s="1">
        <f t="shared" si="0"/>
        <v>1</v>
      </c>
      <c r="G6" s="1">
        <f t="shared" si="1"/>
        <v>0</v>
      </c>
      <c r="H6" s="1">
        <f t="shared" si="2"/>
        <v>6.28</v>
      </c>
      <c r="I6" s="1">
        <f t="shared" si="3"/>
        <v>0</v>
      </c>
      <c r="J6" s="2">
        <f t="shared" si="4"/>
        <v>6.28</v>
      </c>
      <c r="K6" s="2">
        <f t="shared" si="5"/>
        <v>0.5024000000000001</v>
      </c>
      <c r="L6" s="12">
        <f t="shared" si="6"/>
        <v>6.7824</v>
      </c>
    </row>
    <row r="7" spans="1:12" ht="15">
      <c r="A7" s="17" t="s">
        <v>14</v>
      </c>
      <c r="B7" s="13">
        <v>18960</v>
      </c>
      <c r="C7" s="13">
        <v>2098</v>
      </c>
      <c r="D7" s="13">
        <v>18960</v>
      </c>
      <c r="E7" s="13">
        <v>2098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2">
        <f t="shared" si="6"/>
        <v>0</v>
      </c>
    </row>
    <row r="8" spans="1:12" ht="15">
      <c r="A8" s="17" t="s">
        <v>15</v>
      </c>
      <c r="B8" s="13">
        <v>9680</v>
      </c>
      <c r="C8" s="13">
        <v>6196</v>
      </c>
      <c r="D8" s="13">
        <v>9691</v>
      </c>
      <c r="E8" s="13">
        <v>6201</v>
      </c>
      <c r="F8" s="1">
        <f t="shared" si="0"/>
        <v>11</v>
      </c>
      <c r="G8" s="1">
        <f t="shared" si="1"/>
        <v>5</v>
      </c>
      <c r="H8" s="1">
        <f t="shared" si="2"/>
        <v>69.08</v>
      </c>
      <c r="I8" s="1">
        <f t="shared" si="3"/>
        <v>19.2</v>
      </c>
      <c r="J8" s="2">
        <f>H8+I8</f>
        <v>88.28</v>
      </c>
      <c r="K8" s="2">
        <f t="shared" si="5"/>
        <v>7.0624</v>
      </c>
      <c r="L8" s="12">
        <f t="shared" si="6"/>
        <v>95.3424</v>
      </c>
    </row>
    <row r="9" spans="1:12" ht="15">
      <c r="A9" s="17" t="s">
        <v>73</v>
      </c>
      <c r="B9" s="13">
        <v>766</v>
      </c>
      <c r="C9" s="13">
        <v>329</v>
      </c>
      <c r="D9" s="13">
        <v>782</v>
      </c>
      <c r="E9" s="13">
        <v>335</v>
      </c>
      <c r="F9" s="1">
        <f>D9-B9</f>
        <v>16</v>
      </c>
      <c r="G9" s="1">
        <f>E9-C9</f>
        <v>6</v>
      </c>
      <c r="H9" s="1">
        <f t="shared" si="2"/>
        <v>100.48</v>
      </c>
      <c r="I9" s="1">
        <f t="shared" si="3"/>
        <v>23.04</v>
      </c>
      <c r="J9" s="2">
        <f>H9+I9</f>
        <v>123.52000000000001</v>
      </c>
      <c r="K9" s="2">
        <f>J9*$K$2</f>
        <v>9.8816</v>
      </c>
      <c r="L9" s="12">
        <f>J9+K9</f>
        <v>133.4016</v>
      </c>
    </row>
    <row r="10" spans="1:12" ht="15">
      <c r="A10" s="17" t="s">
        <v>16</v>
      </c>
      <c r="B10" s="13">
        <v>9407</v>
      </c>
      <c r="C10" s="13">
        <v>5088</v>
      </c>
      <c r="D10" s="13">
        <v>9427</v>
      </c>
      <c r="E10" s="13">
        <v>5095</v>
      </c>
      <c r="F10" s="1">
        <f t="shared" si="0"/>
        <v>20</v>
      </c>
      <c r="G10" s="1">
        <f t="shared" si="1"/>
        <v>7</v>
      </c>
      <c r="H10" s="1">
        <f t="shared" si="2"/>
        <v>125.60000000000001</v>
      </c>
      <c r="I10" s="1">
        <f t="shared" si="3"/>
        <v>26.88</v>
      </c>
      <c r="J10" s="2">
        <f t="shared" si="4"/>
        <v>152.48000000000002</v>
      </c>
      <c r="K10" s="2">
        <f t="shared" si="5"/>
        <v>12.198400000000001</v>
      </c>
      <c r="L10" s="12">
        <f t="shared" si="6"/>
        <v>164.6784</v>
      </c>
    </row>
    <row r="11" spans="1:12" ht="15">
      <c r="A11" s="17" t="s">
        <v>17</v>
      </c>
      <c r="B11" s="13">
        <v>4376</v>
      </c>
      <c r="C11" s="13">
        <v>1493</v>
      </c>
      <c r="D11" s="13">
        <v>4376</v>
      </c>
      <c r="E11" s="13">
        <v>1493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2">
        <f t="shared" si="6"/>
        <v>0</v>
      </c>
    </row>
    <row r="12" spans="1:12" ht="15">
      <c r="A12" s="17" t="s">
        <v>18</v>
      </c>
      <c r="B12" s="13">
        <v>1492</v>
      </c>
      <c r="C12" s="13">
        <v>431</v>
      </c>
      <c r="D12" s="13">
        <v>1492</v>
      </c>
      <c r="E12" s="13">
        <v>431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2">
        <f t="shared" si="6"/>
        <v>0</v>
      </c>
    </row>
    <row r="13" spans="1:13" ht="15">
      <c r="A13" s="19" t="s">
        <v>19</v>
      </c>
      <c r="B13" s="13">
        <v>1621</v>
      </c>
      <c r="C13" s="13">
        <v>648</v>
      </c>
      <c r="D13" s="13">
        <v>1773</v>
      </c>
      <c r="E13" s="13">
        <v>694</v>
      </c>
      <c r="F13" s="1">
        <f t="shared" si="0"/>
        <v>152</v>
      </c>
      <c r="G13" s="1">
        <f t="shared" si="1"/>
        <v>46</v>
      </c>
      <c r="H13" s="1">
        <f t="shared" si="2"/>
        <v>954.5600000000001</v>
      </c>
      <c r="I13" s="1">
        <f t="shared" si="3"/>
        <v>176.64</v>
      </c>
      <c r="J13" s="2">
        <f t="shared" si="4"/>
        <v>1131.2</v>
      </c>
      <c r="K13" s="2">
        <f t="shared" si="5"/>
        <v>90.49600000000001</v>
      </c>
      <c r="L13" s="12">
        <f t="shared" si="6"/>
        <v>1221.6960000000001</v>
      </c>
      <c r="M13" s="20"/>
    </row>
    <row r="14" spans="1:12" ht="15">
      <c r="A14" s="17" t="s">
        <v>20</v>
      </c>
      <c r="B14" s="13">
        <v>8305</v>
      </c>
      <c r="C14" s="13">
        <v>4857</v>
      </c>
      <c r="D14" s="13">
        <v>8305</v>
      </c>
      <c r="E14" s="13">
        <v>4857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2">
        <f t="shared" si="6"/>
        <v>0</v>
      </c>
    </row>
    <row r="15" spans="1:12" ht="15">
      <c r="A15" s="17" t="s">
        <v>21</v>
      </c>
      <c r="B15" s="13">
        <v>2552</v>
      </c>
      <c r="C15" s="13">
        <v>1464</v>
      </c>
      <c r="D15" s="13">
        <v>2558</v>
      </c>
      <c r="E15" s="13">
        <v>1469</v>
      </c>
      <c r="F15" s="1">
        <f t="shared" si="0"/>
        <v>6</v>
      </c>
      <c r="G15" s="1">
        <f t="shared" si="1"/>
        <v>5</v>
      </c>
      <c r="H15" s="1">
        <f t="shared" si="2"/>
        <v>37.68</v>
      </c>
      <c r="I15" s="1">
        <f t="shared" si="3"/>
        <v>19.2</v>
      </c>
      <c r="J15" s="2">
        <f t="shared" si="4"/>
        <v>56.879999999999995</v>
      </c>
      <c r="K15" s="2">
        <f t="shared" si="5"/>
        <v>4.5504</v>
      </c>
      <c r="L15" s="12">
        <f t="shared" si="6"/>
        <v>61.43039999999999</v>
      </c>
    </row>
    <row r="16" spans="1:12" ht="15">
      <c r="A16" s="17" t="s">
        <v>48</v>
      </c>
      <c r="B16" s="13">
        <v>1322</v>
      </c>
      <c r="C16" s="13">
        <v>716</v>
      </c>
      <c r="D16" s="13">
        <v>1322</v>
      </c>
      <c r="E16" s="13">
        <v>716</v>
      </c>
      <c r="F16" s="1">
        <f aca="true" t="shared" si="7" ref="F16:G18">D16-B16</f>
        <v>0</v>
      </c>
      <c r="G16" s="1">
        <f t="shared" si="7"/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2">
        <f>J16+K16</f>
        <v>0</v>
      </c>
    </row>
    <row r="17" spans="1:12" ht="15">
      <c r="A17" s="17" t="s">
        <v>74</v>
      </c>
      <c r="B17" s="13">
        <v>716</v>
      </c>
      <c r="C17" s="13">
        <v>357</v>
      </c>
      <c r="D17" s="13">
        <v>735</v>
      </c>
      <c r="E17" s="13">
        <v>365</v>
      </c>
      <c r="F17" s="1">
        <f t="shared" si="7"/>
        <v>19</v>
      </c>
      <c r="G17" s="1">
        <f t="shared" si="7"/>
        <v>8</v>
      </c>
      <c r="H17" s="1">
        <f t="shared" si="2"/>
        <v>119.32000000000001</v>
      </c>
      <c r="I17" s="1">
        <f t="shared" si="3"/>
        <v>30.72</v>
      </c>
      <c r="J17" s="2">
        <f>H17+I17</f>
        <v>150.04000000000002</v>
      </c>
      <c r="K17" s="2">
        <f>J17*$K$2</f>
        <v>12.003200000000001</v>
      </c>
      <c r="L17" s="12">
        <f>J17+K17</f>
        <v>162.0432</v>
      </c>
    </row>
    <row r="18" spans="1:12" ht="15">
      <c r="A18" s="17" t="s">
        <v>76</v>
      </c>
      <c r="B18" s="13">
        <v>0</v>
      </c>
      <c r="C18" s="13">
        <v>0</v>
      </c>
      <c r="D18" s="13">
        <v>0</v>
      </c>
      <c r="E18" s="13">
        <v>0</v>
      </c>
      <c r="F18" s="1">
        <f t="shared" si="7"/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>J18*$K$2</f>
        <v>0</v>
      </c>
      <c r="L18" s="12">
        <f>J18+K18</f>
        <v>0</v>
      </c>
    </row>
    <row r="19" spans="1:12" ht="15">
      <c r="A19" s="17" t="s">
        <v>70</v>
      </c>
      <c r="B19" s="13">
        <v>5606</v>
      </c>
      <c r="C19" s="13">
        <v>2516</v>
      </c>
      <c r="D19" s="13">
        <v>5807</v>
      </c>
      <c r="E19" s="13">
        <v>2634</v>
      </c>
      <c r="F19" s="1">
        <f t="shared" si="0"/>
        <v>201</v>
      </c>
      <c r="G19" s="1">
        <f t="shared" si="1"/>
        <v>118</v>
      </c>
      <c r="H19" s="1">
        <f t="shared" si="2"/>
        <v>1262.28</v>
      </c>
      <c r="I19" s="1">
        <f t="shared" si="3"/>
        <v>453.12</v>
      </c>
      <c r="J19" s="2">
        <f t="shared" si="4"/>
        <v>1715.4</v>
      </c>
      <c r="K19" s="2">
        <f t="shared" si="5"/>
        <v>137.232</v>
      </c>
      <c r="L19" s="12">
        <f t="shared" si="6"/>
        <v>1852.632</v>
      </c>
    </row>
    <row r="20" spans="1:12" ht="15">
      <c r="A20" s="17" t="s">
        <v>71</v>
      </c>
      <c r="B20" s="13">
        <v>503</v>
      </c>
      <c r="C20" s="13">
        <v>273</v>
      </c>
      <c r="D20" s="13">
        <v>534</v>
      </c>
      <c r="E20" s="13">
        <v>273</v>
      </c>
      <c r="F20" s="1">
        <f t="shared" si="0"/>
        <v>31</v>
      </c>
      <c r="G20" s="1">
        <f t="shared" si="1"/>
        <v>0</v>
      </c>
      <c r="H20" s="1">
        <f t="shared" si="2"/>
        <v>194.68</v>
      </c>
      <c r="I20" s="1">
        <f t="shared" si="3"/>
        <v>0</v>
      </c>
      <c r="J20" s="2">
        <f t="shared" si="4"/>
        <v>194.68</v>
      </c>
      <c r="K20" s="2">
        <f t="shared" si="5"/>
        <v>15.5744</v>
      </c>
      <c r="L20" s="12">
        <f t="shared" si="6"/>
        <v>210.2544</v>
      </c>
    </row>
    <row r="21" spans="1:12" ht="15">
      <c r="A21" s="17" t="s">
        <v>49</v>
      </c>
      <c r="B21" s="13">
        <v>6031</v>
      </c>
      <c r="C21" s="13">
        <v>2619</v>
      </c>
      <c r="D21" s="13">
        <v>6031</v>
      </c>
      <c r="E21" s="13">
        <v>2619</v>
      </c>
      <c r="F21" s="1">
        <f aca="true" t="shared" si="8" ref="F21:G25">D21-B21</f>
        <v>0</v>
      </c>
      <c r="G21" s="1">
        <f t="shared" si="8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2">
        <f>J21+K21</f>
        <v>0</v>
      </c>
    </row>
    <row r="22" spans="1:12" ht="15">
      <c r="A22" s="17" t="s">
        <v>50</v>
      </c>
      <c r="B22" s="13">
        <v>2319</v>
      </c>
      <c r="C22" s="13">
        <v>595</v>
      </c>
      <c r="D22" s="13">
        <v>2319</v>
      </c>
      <c r="E22" s="13">
        <v>595</v>
      </c>
      <c r="F22" s="1">
        <f t="shared" si="8"/>
        <v>0</v>
      </c>
      <c r="G22" s="1">
        <f t="shared" si="8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2">
        <f>J22+K22</f>
        <v>0</v>
      </c>
    </row>
    <row r="23" spans="1:12" ht="15">
      <c r="A23" s="17" t="s">
        <v>51</v>
      </c>
      <c r="B23" s="13">
        <v>8286</v>
      </c>
      <c r="C23" s="13">
        <v>1256</v>
      </c>
      <c r="D23" s="13">
        <v>8286</v>
      </c>
      <c r="E23" s="13">
        <v>1257</v>
      </c>
      <c r="F23" s="1">
        <f t="shared" si="8"/>
        <v>0</v>
      </c>
      <c r="G23" s="1">
        <f t="shared" si="8"/>
        <v>1</v>
      </c>
      <c r="H23" s="1">
        <f t="shared" si="2"/>
        <v>0</v>
      </c>
      <c r="I23" s="1">
        <f t="shared" si="3"/>
        <v>3.84</v>
      </c>
      <c r="J23" s="2">
        <f>H23+I23</f>
        <v>3.84</v>
      </c>
      <c r="K23" s="2">
        <f t="shared" si="5"/>
        <v>0.3072</v>
      </c>
      <c r="L23" s="12">
        <f>J23+K23</f>
        <v>4.1472</v>
      </c>
    </row>
    <row r="24" spans="1:12" ht="15">
      <c r="A24" s="17" t="s">
        <v>52</v>
      </c>
      <c r="B24" s="13">
        <v>12419</v>
      </c>
      <c r="C24" s="13">
        <v>3950</v>
      </c>
      <c r="D24" s="13">
        <v>12420</v>
      </c>
      <c r="E24" s="13">
        <v>3950</v>
      </c>
      <c r="F24" s="1">
        <f t="shared" si="8"/>
        <v>1</v>
      </c>
      <c r="G24" s="1">
        <f t="shared" si="8"/>
        <v>0</v>
      </c>
      <c r="H24" s="1">
        <f t="shared" si="2"/>
        <v>6.28</v>
      </c>
      <c r="I24" s="1">
        <f t="shared" si="3"/>
        <v>0</v>
      </c>
      <c r="J24" s="2">
        <f>H24+I24</f>
        <v>6.28</v>
      </c>
      <c r="K24" s="2">
        <f t="shared" si="5"/>
        <v>0.5024000000000001</v>
      </c>
      <c r="L24" s="12">
        <f>J24+K24</f>
        <v>6.7824</v>
      </c>
    </row>
    <row r="25" spans="1:13" ht="15">
      <c r="A25" s="17" t="s">
        <v>53</v>
      </c>
      <c r="B25" s="22">
        <v>156</v>
      </c>
      <c r="C25" s="22">
        <v>109</v>
      </c>
      <c r="D25" s="22">
        <v>156</v>
      </c>
      <c r="E25" s="22">
        <v>109</v>
      </c>
      <c r="F25" s="1">
        <f t="shared" si="8"/>
        <v>0</v>
      </c>
      <c r="G25" s="1">
        <f t="shared" si="8"/>
        <v>0</v>
      </c>
      <c r="H25" s="1">
        <f t="shared" si="2"/>
        <v>0</v>
      </c>
      <c r="I25" s="1">
        <f t="shared" si="3"/>
        <v>0</v>
      </c>
      <c r="J25" s="2">
        <f>H25+I25</f>
        <v>0</v>
      </c>
      <c r="K25" s="2">
        <f t="shared" si="5"/>
        <v>0</v>
      </c>
      <c r="L25" s="12">
        <f>J25+K25</f>
        <v>0</v>
      </c>
      <c r="M25"/>
    </row>
    <row r="26" spans="1:12" ht="15">
      <c r="A26" s="17" t="s">
        <v>22</v>
      </c>
      <c r="B26" s="13">
        <v>18209</v>
      </c>
      <c r="C26" s="13">
        <v>8049</v>
      </c>
      <c r="D26" s="13">
        <v>18428</v>
      </c>
      <c r="E26" s="13">
        <v>8132</v>
      </c>
      <c r="F26" s="1">
        <f t="shared" si="0"/>
        <v>219</v>
      </c>
      <c r="G26" s="1">
        <f t="shared" si="1"/>
        <v>83</v>
      </c>
      <c r="H26" s="1">
        <f t="shared" si="2"/>
        <v>1375.3200000000002</v>
      </c>
      <c r="I26" s="1">
        <f t="shared" si="3"/>
        <v>318.71999999999997</v>
      </c>
      <c r="J26" s="2">
        <f t="shared" si="4"/>
        <v>1694.0400000000002</v>
      </c>
      <c r="K26" s="2">
        <f t="shared" si="5"/>
        <v>135.52320000000003</v>
      </c>
      <c r="L26" s="12">
        <f t="shared" si="6"/>
        <v>1829.5632000000003</v>
      </c>
    </row>
    <row r="27" spans="1:12" ht="15">
      <c r="A27" s="17" t="s">
        <v>65</v>
      </c>
      <c r="B27" s="13">
        <v>354</v>
      </c>
      <c r="C27" s="13">
        <v>50</v>
      </c>
      <c r="D27" s="13">
        <v>356</v>
      </c>
      <c r="E27" s="13">
        <v>50</v>
      </c>
      <c r="F27" s="1">
        <f aca="true" t="shared" si="9" ref="F27:G29">D27-B27</f>
        <v>2</v>
      </c>
      <c r="G27" s="1">
        <f t="shared" si="9"/>
        <v>0</v>
      </c>
      <c r="H27" s="1">
        <f t="shared" si="2"/>
        <v>12.56</v>
      </c>
      <c r="I27" s="1">
        <f t="shared" si="3"/>
        <v>0</v>
      </c>
      <c r="J27" s="2">
        <f>H27+I27</f>
        <v>12.56</v>
      </c>
      <c r="K27" s="2">
        <f t="shared" si="5"/>
        <v>1.0048000000000001</v>
      </c>
      <c r="L27" s="12">
        <f>J27+K27</f>
        <v>13.5648</v>
      </c>
    </row>
    <row r="28" spans="1:12" ht="15">
      <c r="A28" s="17" t="s">
        <v>67</v>
      </c>
      <c r="B28" s="13">
        <v>23901</v>
      </c>
      <c r="C28" s="13">
        <v>14318</v>
      </c>
      <c r="D28" s="13">
        <v>24179</v>
      </c>
      <c r="E28" s="13">
        <v>14459</v>
      </c>
      <c r="F28" s="1">
        <f t="shared" si="9"/>
        <v>278</v>
      </c>
      <c r="G28" s="1">
        <f t="shared" si="9"/>
        <v>141</v>
      </c>
      <c r="H28" s="1">
        <f t="shared" si="2"/>
        <v>1745.8400000000001</v>
      </c>
      <c r="I28" s="1">
        <f t="shared" si="3"/>
        <v>541.4399999999999</v>
      </c>
      <c r="J28" s="2">
        <f>H28+I28</f>
        <v>2287.28</v>
      </c>
      <c r="K28" s="2">
        <f t="shared" si="5"/>
        <v>182.9824</v>
      </c>
      <c r="L28" s="12">
        <f>J28+K28</f>
        <v>2470.2624</v>
      </c>
    </row>
    <row r="29" spans="1:12" ht="15">
      <c r="A29" s="17" t="s">
        <v>54</v>
      </c>
      <c r="B29" s="13">
        <v>247</v>
      </c>
      <c r="C29" s="13">
        <v>108</v>
      </c>
      <c r="D29" s="13">
        <v>248</v>
      </c>
      <c r="E29" s="13">
        <v>108</v>
      </c>
      <c r="F29" s="1">
        <f t="shared" si="9"/>
        <v>1</v>
      </c>
      <c r="G29" s="1">
        <f t="shared" si="9"/>
        <v>0</v>
      </c>
      <c r="H29" s="1">
        <f t="shared" si="2"/>
        <v>6.28</v>
      </c>
      <c r="I29" s="1">
        <f t="shared" si="3"/>
        <v>0</v>
      </c>
      <c r="J29" s="2">
        <f>H29+I29</f>
        <v>6.28</v>
      </c>
      <c r="K29" s="2">
        <f t="shared" si="5"/>
        <v>0.5024000000000001</v>
      </c>
      <c r="L29" s="12">
        <f>J29+K29</f>
        <v>6.7824</v>
      </c>
    </row>
    <row r="30" spans="1:12" ht="15">
      <c r="A30" s="17" t="s">
        <v>23</v>
      </c>
      <c r="B30" s="13">
        <v>3933</v>
      </c>
      <c r="C30" s="13">
        <v>2268</v>
      </c>
      <c r="D30" s="13">
        <v>3934</v>
      </c>
      <c r="E30" s="13">
        <v>2268</v>
      </c>
      <c r="F30" s="1">
        <f t="shared" si="0"/>
        <v>1</v>
      </c>
      <c r="G30" s="1">
        <f t="shared" si="1"/>
        <v>0</v>
      </c>
      <c r="H30" s="1">
        <f t="shared" si="2"/>
        <v>6.28</v>
      </c>
      <c r="I30" s="1">
        <f t="shared" si="3"/>
        <v>0</v>
      </c>
      <c r="J30" s="2">
        <f t="shared" si="4"/>
        <v>6.28</v>
      </c>
      <c r="K30" s="2">
        <f t="shared" si="5"/>
        <v>0.5024000000000001</v>
      </c>
      <c r="L30" s="12">
        <f t="shared" si="6"/>
        <v>6.7824</v>
      </c>
    </row>
    <row r="31" spans="1:12" ht="15">
      <c r="A31" s="17" t="s">
        <v>24</v>
      </c>
      <c r="B31" s="13">
        <v>5208</v>
      </c>
      <c r="C31" s="13">
        <v>1240</v>
      </c>
      <c r="D31" s="13">
        <v>5231</v>
      </c>
      <c r="E31" s="13">
        <v>1242</v>
      </c>
      <c r="F31" s="1">
        <f t="shared" si="0"/>
        <v>23</v>
      </c>
      <c r="G31" s="1">
        <f t="shared" si="1"/>
        <v>2</v>
      </c>
      <c r="H31" s="1">
        <f t="shared" si="2"/>
        <v>144.44</v>
      </c>
      <c r="I31" s="1">
        <f t="shared" si="3"/>
        <v>7.68</v>
      </c>
      <c r="J31" s="2">
        <f t="shared" si="4"/>
        <v>152.12</v>
      </c>
      <c r="K31" s="2">
        <f t="shared" si="5"/>
        <v>12.1696</v>
      </c>
      <c r="L31" s="12">
        <f t="shared" si="6"/>
        <v>164.2896</v>
      </c>
    </row>
    <row r="32" spans="1:12" ht="15">
      <c r="A32" s="17" t="s">
        <v>75</v>
      </c>
      <c r="B32" s="13">
        <v>476</v>
      </c>
      <c r="C32" s="13">
        <v>71</v>
      </c>
      <c r="D32" s="13">
        <v>476</v>
      </c>
      <c r="E32" s="13">
        <v>71</v>
      </c>
      <c r="F32" s="1">
        <f>D32-B32</f>
        <v>0</v>
      </c>
      <c r="G32" s="1">
        <f>E32-C32</f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12">
        <f>J32+K32</f>
        <v>0</v>
      </c>
    </row>
    <row r="33" spans="1:12" ht="15">
      <c r="A33" s="17" t="s">
        <v>25</v>
      </c>
      <c r="B33" s="13">
        <v>1570</v>
      </c>
      <c r="C33" s="13">
        <v>601</v>
      </c>
      <c r="D33" s="13">
        <v>1570</v>
      </c>
      <c r="E33" s="13">
        <v>601</v>
      </c>
      <c r="F33" s="1">
        <f t="shared" si="0"/>
        <v>0</v>
      </c>
      <c r="G33" s="1">
        <f t="shared" si="1"/>
        <v>0</v>
      </c>
      <c r="H33" s="1">
        <f t="shared" si="2"/>
        <v>0</v>
      </c>
      <c r="I33" s="1">
        <f t="shared" si="3"/>
        <v>0</v>
      </c>
      <c r="J33" s="2">
        <f t="shared" si="4"/>
        <v>0</v>
      </c>
      <c r="K33" s="2">
        <f t="shared" si="5"/>
        <v>0</v>
      </c>
      <c r="L33" s="12">
        <f t="shared" si="6"/>
        <v>0</v>
      </c>
    </row>
    <row r="34" spans="1:12" ht="15">
      <c r="A34" s="17" t="s">
        <v>68</v>
      </c>
      <c r="B34" s="13">
        <v>13506</v>
      </c>
      <c r="C34" s="13">
        <v>6059</v>
      </c>
      <c r="D34" s="13">
        <v>13642</v>
      </c>
      <c r="E34" s="13">
        <v>6128</v>
      </c>
      <c r="F34" s="1">
        <f>D34-B34</f>
        <v>136</v>
      </c>
      <c r="G34" s="1">
        <f>E34-C34</f>
        <v>69</v>
      </c>
      <c r="H34" s="1">
        <f t="shared" si="2"/>
        <v>854.08</v>
      </c>
      <c r="I34" s="1">
        <f t="shared" si="3"/>
        <v>264.96</v>
      </c>
      <c r="J34" s="2">
        <f>H34+I34</f>
        <v>1119.04</v>
      </c>
      <c r="K34" s="2">
        <f t="shared" si="5"/>
        <v>89.5232</v>
      </c>
      <c r="L34" s="12">
        <f>J34+K34</f>
        <v>1208.5632</v>
      </c>
    </row>
    <row r="35" spans="1:12" ht="15">
      <c r="A35" s="17" t="s">
        <v>26</v>
      </c>
      <c r="B35" s="13">
        <v>2795</v>
      </c>
      <c r="C35" s="13">
        <v>642</v>
      </c>
      <c r="D35" s="13">
        <v>2809</v>
      </c>
      <c r="E35" s="13">
        <v>644</v>
      </c>
      <c r="F35" s="1">
        <f t="shared" si="0"/>
        <v>14</v>
      </c>
      <c r="G35" s="1">
        <f t="shared" si="1"/>
        <v>2</v>
      </c>
      <c r="H35" s="1">
        <f aca="true" t="shared" si="10" ref="H35:H70">F35*$D$71</f>
        <v>87.92</v>
      </c>
      <c r="I35" s="1">
        <f aca="true" t="shared" si="11" ref="I35:I70">G35*$E$71</f>
        <v>7.68</v>
      </c>
      <c r="J35" s="2">
        <f t="shared" si="4"/>
        <v>95.6</v>
      </c>
      <c r="K35" s="2">
        <f t="shared" si="5"/>
        <v>7.648</v>
      </c>
      <c r="L35" s="12">
        <f t="shared" si="6"/>
        <v>103.24799999999999</v>
      </c>
    </row>
    <row r="36" spans="1:12" ht="15">
      <c r="A36" s="17" t="s">
        <v>27</v>
      </c>
      <c r="B36" s="13">
        <v>8637</v>
      </c>
      <c r="C36" s="13">
        <v>3049</v>
      </c>
      <c r="D36" s="13">
        <v>8676</v>
      </c>
      <c r="E36" s="13">
        <v>3061</v>
      </c>
      <c r="F36" s="1">
        <f t="shared" si="0"/>
        <v>39</v>
      </c>
      <c r="G36" s="1">
        <f t="shared" si="1"/>
        <v>12</v>
      </c>
      <c r="H36" s="1">
        <f t="shared" si="10"/>
        <v>244.92000000000002</v>
      </c>
      <c r="I36" s="1">
        <f t="shared" si="11"/>
        <v>46.08</v>
      </c>
      <c r="J36" s="2">
        <f t="shared" si="4"/>
        <v>291</v>
      </c>
      <c r="K36" s="2">
        <f t="shared" si="5"/>
        <v>23.28</v>
      </c>
      <c r="L36" s="12">
        <f t="shared" si="6"/>
        <v>314.28</v>
      </c>
    </row>
    <row r="37" spans="1:12" ht="15">
      <c r="A37" s="17" t="s">
        <v>55</v>
      </c>
      <c r="B37" s="13">
        <v>135</v>
      </c>
      <c r="C37" s="13">
        <v>63</v>
      </c>
      <c r="D37" s="13">
        <v>135</v>
      </c>
      <c r="E37" s="13">
        <v>63</v>
      </c>
      <c r="F37" s="1">
        <f>D37-B37</f>
        <v>0</v>
      </c>
      <c r="G37" s="1">
        <f>E37-C37</f>
        <v>0</v>
      </c>
      <c r="H37" s="1">
        <f t="shared" si="10"/>
        <v>0</v>
      </c>
      <c r="I37" s="1">
        <f t="shared" si="11"/>
        <v>0</v>
      </c>
      <c r="J37" s="2">
        <f>H37+I37</f>
        <v>0</v>
      </c>
      <c r="K37" s="2">
        <f t="shared" si="5"/>
        <v>0</v>
      </c>
      <c r="L37" s="12">
        <f>J37+K37</f>
        <v>0</v>
      </c>
    </row>
    <row r="38" spans="1:12" ht="15">
      <c r="A38" s="17" t="s">
        <v>72</v>
      </c>
      <c r="B38" s="13">
        <v>1248</v>
      </c>
      <c r="C38" s="13">
        <v>297</v>
      </c>
      <c r="D38" s="13">
        <v>1253</v>
      </c>
      <c r="E38" s="13">
        <v>297</v>
      </c>
      <c r="F38" s="1">
        <f t="shared" si="0"/>
        <v>5</v>
      </c>
      <c r="G38" s="1">
        <f t="shared" si="1"/>
        <v>0</v>
      </c>
      <c r="H38" s="1">
        <f t="shared" si="10"/>
        <v>31.400000000000002</v>
      </c>
      <c r="I38" s="1">
        <f t="shared" si="11"/>
        <v>0</v>
      </c>
      <c r="J38" s="2">
        <f t="shared" si="4"/>
        <v>31.400000000000002</v>
      </c>
      <c r="K38" s="2">
        <f t="shared" si="5"/>
        <v>2.512</v>
      </c>
      <c r="L38" s="12">
        <f t="shared" si="6"/>
        <v>33.912</v>
      </c>
    </row>
    <row r="39" spans="1:12" ht="15">
      <c r="A39" s="17" t="s">
        <v>28</v>
      </c>
      <c r="B39" s="13">
        <v>0</v>
      </c>
      <c r="C39" s="13">
        <v>0</v>
      </c>
      <c r="D39" s="13">
        <v>0</v>
      </c>
      <c r="E39" s="13">
        <v>0</v>
      </c>
      <c r="F39" s="1">
        <f t="shared" si="0"/>
        <v>0</v>
      </c>
      <c r="G39" s="1">
        <f t="shared" si="1"/>
        <v>0</v>
      </c>
      <c r="H39" s="1">
        <f t="shared" si="10"/>
        <v>0</v>
      </c>
      <c r="I39" s="1">
        <f t="shared" si="11"/>
        <v>0</v>
      </c>
      <c r="J39" s="2">
        <f t="shared" si="4"/>
        <v>0</v>
      </c>
      <c r="K39" s="2">
        <f t="shared" si="5"/>
        <v>0</v>
      </c>
      <c r="L39" s="12">
        <f t="shared" si="6"/>
        <v>0</v>
      </c>
    </row>
    <row r="40" spans="1:12" ht="15">
      <c r="A40" s="17" t="s">
        <v>56</v>
      </c>
      <c r="B40" s="13">
        <v>4506</v>
      </c>
      <c r="C40" s="13">
        <v>1561</v>
      </c>
      <c r="D40" s="13">
        <v>4511</v>
      </c>
      <c r="E40" s="13">
        <v>1562</v>
      </c>
      <c r="F40" s="1">
        <f>D40-B40</f>
        <v>5</v>
      </c>
      <c r="G40" s="1">
        <f>E40-C40</f>
        <v>1</v>
      </c>
      <c r="H40" s="1">
        <f t="shared" si="10"/>
        <v>31.400000000000002</v>
      </c>
      <c r="I40" s="1">
        <f t="shared" si="11"/>
        <v>3.84</v>
      </c>
      <c r="J40" s="2">
        <f>H40+I40</f>
        <v>35.24</v>
      </c>
      <c r="K40" s="2">
        <f t="shared" si="5"/>
        <v>2.8192000000000004</v>
      </c>
      <c r="L40" s="12">
        <f>J40+K40</f>
        <v>38.059200000000004</v>
      </c>
    </row>
    <row r="41" spans="1:12" ht="15">
      <c r="A41" s="17" t="s">
        <v>29</v>
      </c>
      <c r="B41" s="13">
        <v>8527</v>
      </c>
      <c r="C41" s="13">
        <v>5229</v>
      </c>
      <c r="D41" s="13">
        <v>8530</v>
      </c>
      <c r="E41" s="13">
        <v>5229</v>
      </c>
      <c r="F41" s="1">
        <f t="shared" si="0"/>
        <v>3</v>
      </c>
      <c r="G41" s="1">
        <f t="shared" si="1"/>
        <v>0</v>
      </c>
      <c r="H41" s="1">
        <f t="shared" si="10"/>
        <v>18.84</v>
      </c>
      <c r="I41" s="1">
        <f t="shared" si="11"/>
        <v>0</v>
      </c>
      <c r="J41" s="2">
        <f t="shared" si="4"/>
        <v>18.84</v>
      </c>
      <c r="K41" s="2">
        <f t="shared" si="5"/>
        <v>1.5072</v>
      </c>
      <c r="L41" s="12">
        <f t="shared" si="6"/>
        <v>20.3472</v>
      </c>
    </row>
    <row r="42" spans="1:12" ht="15">
      <c r="A42" s="17" t="s">
        <v>30</v>
      </c>
      <c r="B42" s="13">
        <v>4056</v>
      </c>
      <c r="C42" s="13">
        <v>1875</v>
      </c>
      <c r="D42" s="13">
        <v>4158</v>
      </c>
      <c r="E42" s="13">
        <v>1924</v>
      </c>
      <c r="F42" s="1">
        <f t="shared" si="0"/>
        <v>102</v>
      </c>
      <c r="G42" s="1">
        <f t="shared" si="1"/>
        <v>49</v>
      </c>
      <c r="H42" s="1">
        <f t="shared" si="10"/>
        <v>640.5600000000001</v>
      </c>
      <c r="I42" s="1">
        <f t="shared" si="11"/>
        <v>188.16</v>
      </c>
      <c r="J42" s="2">
        <f t="shared" si="4"/>
        <v>828.72</v>
      </c>
      <c r="K42" s="2">
        <f t="shared" si="5"/>
        <v>66.2976</v>
      </c>
      <c r="L42" s="12">
        <f t="shared" si="6"/>
        <v>895.0176</v>
      </c>
    </row>
    <row r="43" spans="1:12" ht="15">
      <c r="A43" s="17" t="s">
        <v>57</v>
      </c>
      <c r="B43" s="13">
        <v>16298</v>
      </c>
      <c r="C43" s="13">
        <v>6032</v>
      </c>
      <c r="D43" s="13">
        <v>16454</v>
      </c>
      <c r="E43" s="13">
        <v>6110</v>
      </c>
      <c r="F43" s="1">
        <f>D43-B43</f>
        <v>156</v>
      </c>
      <c r="G43" s="1">
        <f>E43-C43</f>
        <v>78</v>
      </c>
      <c r="H43" s="1">
        <f t="shared" si="10"/>
        <v>979.6800000000001</v>
      </c>
      <c r="I43" s="1">
        <f t="shared" si="11"/>
        <v>299.52</v>
      </c>
      <c r="J43" s="2">
        <f>H43+I43</f>
        <v>1279.2</v>
      </c>
      <c r="K43" s="2">
        <f t="shared" si="5"/>
        <v>102.33600000000001</v>
      </c>
      <c r="L43" s="12">
        <f>J43+K43</f>
        <v>1381.536</v>
      </c>
    </row>
    <row r="44" spans="1:12" ht="15">
      <c r="A44" s="17" t="s">
        <v>31</v>
      </c>
      <c r="B44" s="13">
        <v>21712</v>
      </c>
      <c r="C44" s="13">
        <v>9878</v>
      </c>
      <c r="D44" s="13">
        <v>22073</v>
      </c>
      <c r="E44" s="13">
        <v>10077</v>
      </c>
      <c r="F44" s="1">
        <f t="shared" si="0"/>
        <v>361</v>
      </c>
      <c r="G44" s="1">
        <f t="shared" si="1"/>
        <v>199</v>
      </c>
      <c r="H44" s="1">
        <f t="shared" si="10"/>
        <v>2267.08</v>
      </c>
      <c r="I44" s="1">
        <f t="shared" si="11"/>
        <v>764.16</v>
      </c>
      <c r="J44" s="2">
        <f t="shared" si="4"/>
        <v>3031.24</v>
      </c>
      <c r="K44" s="2">
        <f t="shared" si="5"/>
        <v>242.49919999999997</v>
      </c>
      <c r="L44" s="12">
        <f t="shared" si="6"/>
        <v>3273.7392</v>
      </c>
    </row>
    <row r="45" spans="1:12" ht="15">
      <c r="A45" s="17" t="s">
        <v>58</v>
      </c>
      <c r="B45" s="13">
        <v>38648</v>
      </c>
      <c r="C45" s="13">
        <v>19505</v>
      </c>
      <c r="D45" s="13">
        <v>39291</v>
      </c>
      <c r="E45" s="13">
        <v>19803</v>
      </c>
      <c r="F45" s="1">
        <f>D45-B45</f>
        <v>643</v>
      </c>
      <c r="G45" s="1">
        <f>E45-C45</f>
        <v>298</v>
      </c>
      <c r="H45" s="1">
        <f t="shared" si="10"/>
        <v>4038.04</v>
      </c>
      <c r="I45" s="1">
        <f t="shared" si="11"/>
        <v>1144.32</v>
      </c>
      <c r="J45" s="2">
        <f>H45+I45</f>
        <v>5182.36</v>
      </c>
      <c r="K45" s="2">
        <f t="shared" si="5"/>
        <v>414.5888</v>
      </c>
      <c r="L45" s="12">
        <f>J45+K45</f>
        <v>5596.9488</v>
      </c>
    </row>
    <row r="46" spans="1:12" ht="15">
      <c r="A46" s="17" t="s">
        <v>59</v>
      </c>
      <c r="B46" s="13">
        <v>1283</v>
      </c>
      <c r="C46" s="13">
        <v>253</v>
      </c>
      <c r="D46" s="13">
        <v>1283</v>
      </c>
      <c r="E46" s="13">
        <v>254</v>
      </c>
      <c r="F46" s="1">
        <f>D46-B46</f>
        <v>0</v>
      </c>
      <c r="G46" s="1">
        <f>E46-C46</f>
        <v>1</v>
      </c>
      <c r="H46" s="1">
        <f t="shared" si="10"/>
        <v>0</v>
      </c>
      <c r="I46" s="1">
        <f t="shared" si="11"/>
        <v>3.84</v>
      </c>
      <c r="J46" s="2">
        <f>H46+I46</f>
        <v>3.84</v>
      </c>
      <c r="K46" s="2">
        <f t="shared" si="5"/>
        <v>0.3072</v>
      </c>
      <c r="L46" s="12">
        <f>J46+K46</f>
        <v>4.1472</v>
      </c>
    </row>
    <row r="47" spans="1:12" ht="15">
      <c r="A47" s="17" t="s">
        <v>32</v>
      </c>
      <c r="B47" s="13">
        <v>1375</v>
      </c>
      <c r="C47" s="13">
        <v>371</v>
      </c>
      <c r="D47" s="13">
        <v>1397</v>
      </c>
      <c r="E47" s="13">
        <v>371</v>
      </c>
      <c r="F47" s="1">
        <f t="shared" si="0"/>
        <v>22</v>
      </c>
      <c r="G47" s="1">
        <f t="shared" si="1"/>
        <v>0</v>
      </c>
      <c r="H47" s="1">
        <f t="shared" si="10"/>
        <v>138.16</v>
      </c>
      <c r="I47" s="1">
        <f t="shared" si="11"/>
        <v>0</v>
      </c>
      <c r="J47" s="2">
        <f t="shared" si="4"/>
        <v>138.16</v>
      </c>
      <c r="K47" s="2">
        <f t="shared" si="5"/>
        <v>11.0528</v>
      </c>
      <c r="L47" s="12">
        <f t="shared" si="6"/>
        <v>149.2128</v>
      </c>
    </row>
    <row r="48" spans="1:12" ht="15">
      <c r="A48" s="17" t="s">
        <v>33</v>
      </c>
      <c r="B48" s="13">
        <v>20864</v>
      </c>
      <c r="C48" s="13">
        <v>10607</v>
      </c>
      <c r="D48" s="13">
        <v>21248</v>
      </c>
      <c r="E48" s="13">
        <v>10824</v>
      </c>
      <c r="F48" s="1">
        <f t="shared" si="0"/>
        <v>384</v>
      </c>
      <c r="G48" s="1">
        <f t="shared" si="1"/>
        <v>217</v>
      </c>
      <c r="H48" s="1">
        <f t="shared" si="10"/>
        <v>2411.52</v>
      </c>
      <c r="I48" s="1">
        <f t="shared" si="11"/>
        <v>833.28</v>
      </c>
      <c r="J48" s="2">
        <f t="shared" si="4"/>
        <v>3244.8</v>
      </c>
      <c r="K48" s="2">
        <f t="shared" si="5"/>
        <v>259.584</v>
      </c>
      <c r="L48" s="12">
        <f>J48+K48</f>
        <v>3504.384</v>
      </c>
    </row>
    <row r="49" spans="1:12" ht="15">
      <c r="A49" s="17" t="s">
        <v>34</v>
      </c>
      <c r="B49" s="13">
        <v>83594</v>
      </c>
      <c r="C49" s="13">
        <v>49256</v>
      </c>
      <c r="D49" s="13">
        <v>84316</v>
      </c>
      <c r="E49" s="13">
        <v>49661</v>
      </c>
      <c r="F49" s="1">
        <f t="shared" si="0"/>
        <v>722</v>
      </c>
      <c r="G49" s="1">
        <f t="shared" si="1"/>
        <v>405</v>
      </c>
      <c r="H49" s="1">
        <f t="shared" si="10"/>
        <v>4534.16</v>
      </c>
      <c r="I49" s="1">
        <f t="shared" si="11"/>
        <v>1555.2</v>
      </c>
      <c r="J49" s="2">
        <f t="shared" si="4"/>
        <v>6089.36</v>
      </c>
      <c r="K49" s="2">
        <f t="shared" si="5"/>
        <v>487.1488</v>
      </c>
      <c r="L49" s="12">
        <f t="shared" si="6"/>
        <v>6576.5088</v>
      </c>
    </row>
    <row r="50" spans="1:12" ht="15">
      <c r="A50" s="17" t="s">
        <v>66</v>
      </c>
      <c r="B50" s="13">
        <v>4592</v>
      </c>
      <c r="C50" s="13">
        <v>5892</v>
      </c>
      <c r="D50" s="13">
        <v>4594</v>
      </c>
      <c r="E50" s="13">
        <v>5893</v>
      </c>
      <c r="F50" s="1">
        <f>D50-B50</f>
        <v>2</v>
      </c>
      <c r="G50" s="1">
        <f>E50-C50</f>
        <v>1</v>
      </c>
      <c r="H50" s="1">
        <f t="shared" si="10"/>
        <v>12.56</v>
      </c>
      <c r="I50" s="1">
        <f t="shared" si="11"/>
        <v>3.84</v>
      </c>
      <c r="J50" s="2">
        <f>H50+I50</f>
        <v>16.4</v>
      </c>
      <c r="K50" s="2">
        <f t="shared" si="5"/>
        <v>1.3119999999999998</v>
      </c>
      <c r="L50" s="12">
        <f>J50+K50</f>
        <v>17.712</v>
      </c>
    </row>
    <row r="51" spans="1:12" ht="15">
      <c r="A51" s="17" t="s">
        <v>60</v>
      </c>
      <c r="B51" s="13">
        <v>4550</v>
      </c>
      <c r="C51" s="13">
        <v>1206</v>
      </c>
      <c r="D51" s="13">
        <v>4554</v>
      </c>
      <c r="E51" s="13">
        <v>1206</v>
      </c>
      <c r="F51" s="1">
        <f>D51-B51</f>
        <v>4</v>
      </c>
      <c r="G51" s="1">
        <f>E51-C51</f>
        <v>0</v>
      </c>
      <c r="H51" s="1">
        <f t="shared" si="10"/>
        <v>25.12</v>
      </c>
      <c r="I51" s="1">
        <f t="shared" si="11"/>
        <v>0</v>
      </c>
      <c r="J51" s="2">
        <f>H51+I51</f>
        <v>25.12</v>
      </c>
      <c r="K51" s="2">
        <f t="shared" si="5"/>
        <v>2.0096000000000003</v>
      </c>
      <c r="L51" s="12">
        <f>J51+K51</f>
        <v>27.1296</v>
      </c>
    </row>
    <row r="52" spans="1:12" ht="15">
      <c r="A52" s="17" t="s">
        <v>35</v>
      </c>
      <c r="B52" s="13">
        <v>8273</v>
      </c>
      <c r="C52" s="13">
        <v>1169</v>
      </c>
      <c r="D52" s="13">
        <v>8300</v>
      </c>
      <c r="E52" s="13">
        <v>1181</v>
      </c>
      <c r="F52" s="1">
        <f t="shared" si="0"/>
        <v>27</v>
      </c>
      <c r="G52" s="1">
        <f t="shared" si="1"/>
        <v>12</v>
      </c>
      <c r="H52" s="1">
        <f t="shared" si="10"/>
        <v>169.56</v>
      </c>
      <c r="I52" s="1">
        <f t="shared" si="11"/>
        <v>46.08</v>
      </c>
      <c r="J52" s="2">
        <f t="shared" si="4"/>
        <v>215.64</v>
      </c>
      <c r="K52" s="2">
        <f t="shared" si="5"/>
        <v>17.2512</v>
      </c>
      <c r="L52" s="12">
        <f t="shared" si="6"/>
        <v>232.8912</v>
      </c>
    </row>
    <row r="53" spans="1:12" ht="15">
      <c r="A53" s="17" t="s">
        <v>61</v>
      </c>
      <c r="B53" s="13">
        <v>2482</v>
      </c>
      <c r="C53" s="13">
        <v>402</v>
      </c>
      <c r="D53" s="13">
        <v>2499</v>
      </c>
      <c r="E53" s="13">
        <v>403</v>
      </c>
      <c r="F53" s="1">
        <f>D53-B53</f>
        <v>17</v>
      </c>
      <c r="G53" s="1">
        <f>E53-C53</f>
        <v>1</v>
      </c>
      <c r="H53" s="1">
        <f t="shared" si="10"/>
        <v>106.76</v>
      </c>
      <c r="I53" s="1">
        <f t="shared" si="11"/>
        <v>3.84</v>
      </c>
      <c r="J53" s="2">
        <f>H53+I53</f>
        <v>110.60000000000001</v>
      </c>
      <c r="K53" s="2">
        <f t="shared" si="5"/>
        <v>8.848</v>
      </c>
      <c r="L53" s="12">
        <f>J53+K53</f>
        <v>119.44800000000001</v>
      </c>
    </row>
    <row r="54" spans="1:12" ht="15">
      <c r="A54" s="17" t="s">
        <v>36</v>
      </c>
      <c r="B54" s="13">
        <v>2878</v>
      </c>
      <c r="C54" s="13">
        <v>1293</v>
      </c>
      <c r="D54" s="13">
        <v>2879</v>
      </c>
      <c r="E54" s="13">
        <v>1293</v>
      </c>
      <c r="F54" s="1">
        <f t="shared" si="0"/>
        <v>1</v>
      </c>
      <c r="G54" s="1">
        <f t="shared" si="1"/>
        <v>0</v>
      </c>
      <c r="H54" s="1">
        <f t="shared" si="10"/>
        <v>6.28</v>
      </c>
      <c r="I54" s="1">
        <f t="shared" si="11"/>
        <v>0</v>
      </c>
      <c r="J54" s="2">
        <f t="shared" si="4"/>
        <v>6.28</v>
      </c>
      <c r="K54" s="2">
        <f t="shared" si="5"/>
        <v>0.5024000000000001</v>
      </c>
      <c r="L54" s="12">
        <f>J54+K54</f>
        <v>6.7824</v>
      </c>
    </row>
    <row r="55" spans="1:12" ht="15">
      <c r="A55" s="17" t="s">
        <v>62</v>
      </c>
      <c r="B55" s="13">
        <v>19631</v>
      </c>
      <c r="C55" s="13">
        <v>10357</v>
      </c>
      <c r="D55" s="13">
        <v>20167</v>
      </c>
      <c r="E55" s="13">
        <v>10629</v>
      </c>
      <c r="F55" s="1">
        <f>D55-B55</f>
        <v>536</v>
      </c>
      <c r="G55" s="1">
        <f>E55-C55</f>
        <v>272</v>
      </c>
      <c r="H55" s="1">
        <f t="shared" si="10"/>
        <v>3366.08</v>
      </c>
      <c r="I55" s="1">
        <f t="shared" si="11"/>
        <v>1044.48</v>
      </c>
      <c r="J55" s="2">
        <f>H55+I55</f>
        <v>4410.5599999999995</v>
      </c>
      <c r="K55" s="2">
        <f t="shared" si="5"/>
        <v>352.84479999999996</v>
      </c>
      <c r="L55" s="12">
        <f>J55+K55</f>
        <v>4763.404799999999</v>
      </c>
    </row>
    <row r="56" spans="1:12" ht="15">
      <c r="A56" s="17" t="s">
        <v>37</v>
      </c>
      <c r="B56" s="13">
        <v>29553</v>
      </c>
      <c r="C56" s="13">
        <v>15618</v>
      </c>
      <c r="D56" s="13">
        <v>30105</v>
      </c>
      <c r="E56" s="13">
        <v>15966</v>
      </c>
      <c r="F56" s="1">
        <f t="shared" si="0"/>
        <v>552</v>
      </c>
      <c r="G56" s="1">
        <f t="shared" si="1"/>
        <v>348</v>
      </c>
      <c r="H56" s="1">
        <f t="shared" si="10"/>
        <v>3466.56</v>
      </c>
      <c r="I56" s="1">
        <f t="shared" si="11"/>
        <v>1336.32</v>
      </c>
      <c r="J56" s="2">
        <f t="shared" si="4"/>
        <v>4802.88</v>
      </c>
      <c r="K56" s="2">
        <f t="shared" si="5"/>
        <v>384.23040000000003</v>
      </c>
      <c r="L56" s="12">
        <f t="shared" si="6"/>
        <v>5187.1104000000005</v>
      </c>
    </row>
    <row r="57" spans="1:12" ht="15">
      <c r="A57" s="17" t="s">
        <v>38</v>
      </c>
      <c r="B57" s="13">
        <v>3453</v>
      </c>
      <c r="C57" s="13">
        <v>1695</v>
      </c>
      <c r="D57" s="13">
        <v>3454</v>
      </c>
      <c r="E57" s="13">
        <v>1695</v>
      </c>
      <c r="F57" s="1">
        <f t="shared" si="0"/>
        <v>1</v>
      </c>
      <c r="G57" s="1">
        <f t="shared" si="1"/>
        <v>0</v>
      </c>
      <c r="H57" s="1">
        <f t="shared" si="10"/>
        <v>6.28</v>
      </c>
      <c r="I57" s="1">
        <f t="shared" si="11"/>
        <v>0</v>
      </c>
      <c r="J57" s="2">
        <f t="shared" si="4"/>
        <v>6.28</v>
      </c>
      <c r="K57" s="2">
        <f t="shared" si="5"/>
        <v>0.5024000000000001</v>
      </c>
      <c r="L57" s="12">
        <f t="shared" si="6"/>
        <v>6.7824</v>
      </c>
    </row>
    <row r="58" spans="1:12" ht="15">
      <c r="A58" s="17" t="s">
        <v>39</v>
      </c>
      <c r="B58" s="13">
        <v>5951</v>
      </c>
      <c r="C58" s="13">
        <v>2253</v>
      </c>
      <c r="D58" s="13">
        <v>5951</v>
      </c>
      <c r="E58" s="13">
        <v>2253</v>
      </c>
      <c r="F58" s="1">
        <f t="shared" si="0"/>
        <v>0</v>
      </c>
      <c r="G58" s="1">
        <f t="shared" si="1"/>
        <v>0</v>
      </c>
      <c r="H58" s="1">
        <f t="shared" si="10"/>
        <v>0</v>
      </c>
      <c r="I58" s="1">
        <f t="shared" si="11"/>
        <v>0</v>
      </c>
      <c r="J58" s="2">
        <f>H58+I58</f>
        <v>0</v>
      </c>
      <c r="K58" s="2">
        <f t="shared" si="5"/>
        <v>0</v>
      </c>
      <c r="L58" s="12">
        <f>J58+K58</f>
        <v>0</v>
      </c>
    </row>
    <row r="59" spans="1:12" ht="15">
      <c r="A59" s="17" t="s">
        <v>63</v>
      </c>
      <c r="B59" s="13">
        <v>132</v>
      </c>
      <c r="C59" s="13">
        <v>4</v>
      </c>
      <c r="D59" s="13">
        <v>132</v>
      </c>
      <c r="E59" s="13">
        <v>4</v>
      </c>
      <c r="F59" s="1">
        <f>D59-B59</f>
        <v>0</v>
      </c>
      <c r="G59" s="1">
        <f>E59-C59</f>
        <v>0</v>
      </c>
      <c r="H59" s="1">
        <f t="shared" si="10"/>
        <v>0</v>
      </c>
      <c r="I59" s="1">
        <f t="shared" si="11"/>
        <v>0</v>
      </c>
      <c r="J59" s="2">
        <f>H59+I59</f>
        <v>0</v>
      </c>
      <c r="K59" s="2">
        <f t="shared" si="5"/>
        <v>0</v>
      </c>
      <c r="L59" s="12">
        <f>J59+K59</f>
        <v>0</v>
      </c>
    </row>
    <row r="60" spans="1:12" ht="15">
      <c r="A60" s="17" t="s">
        <v>64</v>
      </c>
      <c r="B60" s="13">
        <v>8895</v>
      </c>
      <c r="C60" s="13">
        <v>4053</v>
      </c>
      <c r="D60" s="13">
        <v>8895</v>
      </c>
      <c r="E60" s="13">
        <v>4053</v>
      </c>
      <c r="F60" s="1">
        <f>D60-B60</f>
        <v>0</v>
      </c>
      <c r="G60" s="1">
        <f>E60-C60</f>
        <v>0</v>
      </c>
      <c r="H60" s="1">
        <f t="shared" si="10"/>
        <v>0</v>
      </c>
      <c r="I60" s="1">
        <f t="shared" si="11"/>
        <v>0</v>
      </c>
      <c r="J60" s="2">
        <f>H60+I60</f>
        <v>0</v>
      </c>
      <c r="K60" s="2">
        <f t="shared" si="5"/>
        <v>0</v>
      </c>
      <c r="L60" s="12">
        <f>J60+K60</f>
        <v>0</v>
      </c>
    </row>
    <row r="61" spans="1:12" ht="15">
      <c r="A61" s="17" t="s">
        <v>40</v>
      </c>
      <c r="B61" s="13">
        <v>3103</v>
      </c>
      <c r="C61" s="13">
        <v>1867</v>
      </c>
      <c r="D61" s="13">
        <v>3225</v>
      </c>
      <c r="E61" s="13">
        <v>1902</v>
      </c>
      <c r="F61" s="1">
        <f t="shared" si="0"/>
        <v>122</v>
      </c>
      <c r="G61" s="1">
        <f t="shared" si="1"/>
        <v>35</v>
      </c>
      <c r="H61" s="1">
        <f t="shared" si="10"/>
        <v>766.1600000000001</v>
      </c>
      <c r="I61" s="1">
        <f t="shared" si="11"/>
        <v>134.4</v>
      </c>
      <c r="J61" s="2">
        <f>H61+I61</f>
        <v>900.5600000000001</v>
      </c>
      <c r="K61" s="2">
        <f t="shared" si="5"/>
        <v>72.04480000000001</v>
      </c>
      <c r="L61" s="12">
        <f>J61+K61</f>
        <v>972.6048000000001</v>
      </c>
    </row>
    <row r="62" spans="1:12" ht="15">
      <c r="A62" s="17" t="s">
        <v>41</v>
      </c>
      <c r="B62" s="13">
        <v>6885</v>
      </c>
      <c r="C62" s="13">
        <v>3177</v>
      </c>
      <c r="D62" s="13">
        <v>7126</v>
      </c>
      <c r="E62" s="13">
        <v>3279</v>
      </c>
      <c r="F62" s="1">
        <f t="shared" si="0"/>
        <v>241</v>
      </c>
      <c r="G62" s="1">
        <f t="shared" si="1"/>
        <v>102</v>
      </c>
      <c r="H62" s="1">
        <f t="shared" si="10"/>
        <v>1513.48</v>
      </c>
      <c r="I62" s="1">
        <f t="shared" si="11"/>
        <v>391.68</v>
      </c>
      <c r="J62" s="2">
        <f t="shared" si="4"/>
        <v>1905.16</v>
      </c>
      <c r="K62" s="2">
        <f aca="true" t="shared" si="12" ref="K62:K69">J62*$K$2</f>
        <v>152.4128</v>
      </c>
      <c r="L62" s="12">
        <f t="shared" si="6"/>
        <v>2057.5728</v>
      </c>
    </row>
    <row r="63" spans="1:12" ht="15">
      <c r="A63" s="17" t="s">
        <v>42</v>
      </c>
      <c r="B63" s="13">
        <v>17724</v>
      </c>
      <c r="C63" s="13">
        <v>8523</v>
      </c>
      <c r="D63" s="13">
        <v>17879</v>
      </c>
      <c r="E63" s="13">
        <v>8640</v>
      </c>
      <c r="F63" s="1">
        <f t="shared" si="0"/>
        <v>155</v>
      </c>
      <c r="G63" s="1">
        <f t="shared" si="1"/>
        <v>117</v>
      </c>
      <c r="H63" s="1">
        <f t="shared" si="10"/>
        <v>973.4000000000001</v>
      </c>
      <c r="I63" s="1">
        <f t="shared" si="11"/>
        <v>449.28</v>
      </c>
      <c r="J63" s="2">
        <f t="shared" si="4"/>
        <v>1422.68</v>
      </c>
      <c r="K63" s="2">
        <f t="shared" si="12"/>
        <v>113.8144</v>
      </c>
      <c r="L63" s="12">
        <f t="shared" si="6"/>
        <v>1536.4944</v>
      </c>
    </row>
    <row r="64" spans="1:12" ht="15">
      <c r="A64" s="17" t="s">
        <v>43</v>
      </c>
      <c r="B64" s="13">
        <v>12016</v>
      </c>
      <c r="C64" s="13">
        <v>4967</v>
      </c>
      <c r="D64" s="13">
        <v>12067</v>
      </c>
      <c r="E64" s="13">
        <v>4993</v>
      </c>
      <c r="F64" s="1">
        <f t="shared" si="0"/>
        <v>51</v>
      </c>
      <c r="G64" s="1">
        <f t="shared" si="1"/>
        <v>26</v>
      </c>
      <c r="H64" s="1">
        <f t="shared" si="10"/>
        <v>320.28000000000003</v>
      </c>
      <c r="I64" s="1">
        <f t="shared" si="11"/>
        <v>99.84</v>
      </c>
      <c r="J64" s="2">
        <f t="shared" si="4"/>
        <v>420.12</v>
      </c>
      <c r="K64" s="2">
        <f t="shared" si="12"/>
        <v>33.6096</v>
      </c>
      <c r="L64" s="12">
        <f t="shared" si="6"/>
        <v>453.7296</v>
      </c>
    </row>
    <row r="65" spans="1:12" ht="15">
      <c r="A65" s="17" t="s">
        <v>44</v>
      </c>
      <c r="B65" s="13">
        <v>4500</v>
      </c>
      <c r="C65" s="13">
        <v>2319</v>
      </c>
      <c r="D65" s="13">
        <v>4691</v>
      </c>
      <c r="E65" s="13">
        <v>2438</v>
      </c>
      <c r="F65" s="1">
        <f t="shared" si="0"/>
        <v>191</v>
      </c>
      <c r="G65" s="1">
        <f t="shared" si="1"/>
        <v>119</v>
      </c>
      <c r="H65" s="1">
        <f t="shared" si="10"/>
        <v>1199.48</v>
      </c>
      <c r="I65" s="1">
        <f t="shared" si="11"/>
        <v>456.96</v>
      </c>
      <c r="J65" s="2">
        <f t="shared" si="4"/>
        <v>1656.44</v>
      </c>
      <c r="K65" s="2">
        <f t="shared" si="12"/>
        <v>132.5152</v>
      </c>
      <c r="L65" s="12">
        <f t="shared" si="6"/>
        <v>1788.9552</v>
      </c>
    </row>
    <row r="66" spans="1:12" ht="15">
      <c r="A66" s="17" t="s">
        <v>45</v>
      </c>
      <c r="B66" s="13">
        <v>3061</v>
      </c>
      <c r="C66" s="13">
        <v>1141</v>
      </c>
      <c r="D66" s="13">
        <v>3061</v>
      </c>
      <c r="E66" s="13">
        <v>1141</v>
      </c>
      <c r="F66" s="1">
        <f t="shared" si="0"/>
        <v>0</v>
      </c>
      <c r="G66" s="1">
        <f t="shared" si="1"/>
        <v>0</v>
      </c>
      <c r="H66" s="1">
        <f t="shared" si="10"/>
        <v>0</v>
      </c>
      <c r="I66" s="1">
        <f t="shared" si="11"/>
        <v>0</v>
      </c>
      <c r="J66" s="2">
        <f t="shared" si="4"/>
        <v>0</v>
      </c>
      <c r="K66" s="2">
        <f t="shared" si="12"/>
        <v>0</v>
      </c>
      <c r="L66" s="12">
        <f t="shared" si="6"/>
        <v>0</v>
      </c>
    </row>
    <row r="67" spans="1:12" ht="15">
      <c r="A67" s="17" t="s">
        <v>46</v>
      </c>
      <c r="B67" s="13">
        <v>220</v>
      </c>
      <c r="C67" s="13">
        <v>1</v>
      </c>
      <c r="D67" s="13">
        <v>220</v>
      </c>
      <c r="E67" s="13">
        <v>1</v>
      </c>
      <c r="F67" s="1">
        <f t="shared" si="0"/>
        <v>0</v>
      </c>
      <c r="G67" s="1">
        <f t="shared" si="1"/>
        <v>0</v>
      </c>
      <c r="H67" s="1">
        <f t="shared" si="10"/>
        <v>0</v>
      </c>
      <c r="I67" s="1">
        <f t="shared" si="11"/>
        <v>0</v>
      </c>
      <c r="J67" s="2">
        <f t="shared" si="4"/>
        <v>0</v>
      </c>
      <c r="K67" s="2">
        <f t="shared" si="12"/>
        <v>0</v>
      </c>
      <c r="L67" s="12">
        <f t="shared" si="6"/>
        <v>0</v>
      </c>
    </row>
    <row r="68" spans="1:12" ht="15">
      <c r="A68" s="17" t="s">
        <v>47</v>
      </c>
      <c r="B68" s="13">
        <v>26</v>
      </c>
      <c r="C68" s="13">
        <v>21</v>
      </c>
      <c r="D68" s="13">
        <v>26</v>
      </c>
      <c r="E68" s="13">
        <v>21</v>
      </c>
      <c r="F68" s="1">
        <f t="shared" si="0"/>
        <v>0</v>
      </c>
      <c r="G68" s="1">
        <f t="shared" si="1"/>
        <v>0</v>
      </c>
      <c r="H68" s="1">
        <f t="shared" si="10"/>
        <v>0</v>
      </c>
      <c r="I68" s="1">
        <f t="shared" si="11"/>
        <v>0</v>
      </c>
      <c r="J68" s="2">
        <f t="shared" si="4"/>
        <v>0</v>
      </c>
      <c r="K68" s="2">
        <f t="shared" si="12"/>
        <v>0</v>
      </c>
      <c r="L68" s="12">
        <f t="shared" si="6"/>
        <v>0</v>
      </c>
    </row>
    <row r="69" spans="1:12" ht="15">
      <c r="A69" s="17" t="s">
        <v>77</v>
      </c>
      <c r="B69" s="13">
        <v>38</v>
      </c>
      <c r="C69" s="13">
        <v>4</v>
      </c>
      <c r="D69" s="13">
        <v>38</v>
      </c>
      <c r="E69" s="13">
        <v>4</v>
      </c>
      <c r="F69" s="1">
        <f>D69-B69</f>
        <v>0</v>
      </c>
      <c r="G69" s="1">
        <f>E69-C69</f>
        <v>0</v>
      </c>
      <c r="H69" s="1">
        <f t="shared" si="10"/>
        <v>0</v>
      </c>
      <c r="I69" s="1">
        <f t="shared" si="11"/>
        <v>0</v>
      </c>
      <c r="J69" s="2">
        <f>H69+I69</f>
        <v>0</v>
      </c>
      <c r="K69" s="2">
        <f t="shared" si="12"/>
        <v>0</v>
      </c>
      <c r="L69" s="12">
        <f>J69+K69</f>
        <v>0</v>
      </c>
    </row>
    <row r="70" spans="1:12" ht="15">
      <c r="A70" s="17" t="s">
        <v>69</v>
      </c>
      <c r="B70" s="13">
        <v>2738</v>
      </c>
      <c r="C70" s="13">
        <v>570</v>
      </c>
      <c r="D70" s="13">
        <v>2825</v>
      </c>
      <c r="E70" s="13">
        <v>576</v>
      </c>
      <c r="F70" s="1">
        <f>D70-B70</f>
        <v>87</v>
      </c>
      <c r="G70" s="1">
        <f>E70-C70</f>
        <v>6</v>
      </c>
      <c r="H70" s="1">
        <f t="shared" si="10"/>
        <v>546.36</v>
      </c>
      <c r="I70" s="1">
        <f t="shared" si="11"/>
        <v>23.04</v>
      </c>
      <c r="J70" s="2">
        <f>H70+I70</f>
        <v>569.4</v>
      </c>
      <c r="K70" s="2">
        <f>J70*$K$2</f>
        <v>45.552</v>
      </c>
      <c r="L70" s="12">
        <f>J70+K70</f>
        <v>614.952</v>
      </c>
    </row>
    <row r="71" spans="4:12" ht="15">
      <c r="D71" s="8">
        <v>6.28</v>
      </c>
      <c r="E71" s="8">
        <v>3.84</v>
      </c>
      <c r="F71" s="15"/>
      <c r="G71" s="15"/>
      <c r="H71" s="15"/>
      <c r="I71" s="15"/>
      <c r="J71" s="14"/>
      <c r="L71" s="16">
        <f>SUM(L3:L70)</f>
        <v>52365.743999999984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2022-10-24T10:46:28Z</cp:lastPrinted>
  <dcterms:created xsi:type="dcterms:W3CDTF">2015-04-23T14:48:08Z</dcterms:created>
  <dcterms:modified xsi:type="dcterms:W3CDTF">2023-04-24T13:21:22Z</dcterms:modified>
  <cp:category/>
  <cp:version/>
  <cp:contentType/>
  <cp:contentStatus/>
</cp:coreProperties>
</file>