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<sst xmlns="http://schemas.openxmlformats.org/spreadsheetml/2006/main" count="88" uniqueCount="80">
  <si>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</si>
  <si>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</si>
  <si>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</si>
  <si>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</si>
  <si>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</si>
  <si>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</si>
  <si>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</si>
  <si>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</si>
  <si>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</si>
  <si>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</si>
  <si>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</si>
  <si>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</si>
  <si>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</si>
  <si>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</si>
  <si>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</si>
  <si>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</si>
  <si>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</si>
  <si>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</si>
  <si>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</si>
  <si>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</si>
  <si>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</si>
  <si>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</si>
  <si>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</si>
  <si>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</si>
  <si>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</si>
  <si>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</si>
  <si>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</si>
  <si>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</si>
  <si>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</si>
  <si>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</si>
  <si>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</si>
  <si>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</si>
  <si>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</si>
  <si>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</si>
  <si>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</si>
  <si>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</si>
  <si>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</si>
  <si>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</si>
  <si>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</si>
  <si>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</si>
  <si>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</si>
  <si>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</si>
  <si>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</si>
  <si>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</si>
  <si>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</si>
  <si>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</si>
  <si>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</si>
  <si>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</si>
  <si>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</si>
  <si>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</si>
  <si>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</si>
  <si>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</si>
  <si>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</si>
  <si>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</si>
  <si>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</si>
  <si>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</si>
  <si>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</si>
  <si>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</si>
  <si>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</si>
  <si>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</si>
  <si>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</si>
  <si>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</si>
  <si>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</si>
  <si>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</si>
  <si>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</si>
  <si>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</si>
  <si>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</si>
  <si>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</si>
  <si>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</si>
  <si>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</si>
  <si>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</si>
  <si>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</si>
  <si>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</si>
  <si>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</si>
  <si>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</si>
  <si>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</si>
  <si>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191</t>
  </si>
  <si>
    <r>
      <t xml:space="preserve">255/256           </t>
    </r>
    <r>
      <rPr>
        <b/>
        <sz val="8"/>
        <rFont val="Arial"/>
        <family val="2"/>
      </rPr>
      <t>бытовка</t>
    </r>
  </si>
  <si>
    <t>Показания на 23.11.2023</t>
  </si>
  <si>
    <t>Показания на 23.12.2023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</si>
</sst>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.00&quot;р.&quot;"/>
    <numFmt numFmtId="179" formatCode="#,##0&quot;р.&quot;"/>
    <numFmt numFmtId="180" formatCode="#,##0.00_ ;[Red]\-#,##0.00\ 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[$-419]mmmm\ yyyy;@"/>
    <numFmt numFmtId="188" formatCode="[$-419]dd\ mmm\ yy;@"/>
    <numFmt numFmtId="189" formatCode="#,##0.00\ &quot;₽&quot;"/>
    <numFmt numFmtId="190" formatCode="0_ ;[Red]\-0\ 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50" fillId="33" borderId="10" xfId="0" applyNumberFormat="1" applyFont="1" applyFill="1" applyBorder="1" applyAlignment="1">
      <alignment/>
    </xf>
    <xf numFmtId="178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59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179" fontId="51" fillId="33" borderId="10" xfId="0" applyNumberFormat="1" applyFont="1" applyFill="1" applyBorder="1" applyAlignment="1">
      <alignment horizontal="right"/>
    </xf>
    <xf numFmtId="178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79" fontId="51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wrapText="1"/>
    </xf>
    <xf numFmtId="2" fontId="51" fillId="33" borderId="13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20" zoomScaleNormal="120" zoomScalePageLayoutView="0" workbookViewId="0" topLeftCell="A57">
      <selection activeCell="K71" sqref="K71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5.1406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3" t="s">
        <v>78</v>
      </c>
      <c r="C1" s="24"/>
      <c r="D1" s="23" t="s">
        <v>79</v>
      </c>
      <c r="E1" s="24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0"/>
      <c r="B2" s="17" t="s">
        <v>0</v>
      </c>
      <c r="C2" s="17" t="s">
        <v>1</v>
      </c>
      <c r="D2" s="17" t="s">
        <v>0</v>
      </c>
      <c r="E2" s="17" t="s">
        <v>1</v>
      </c>
      <c r="F2" s="17" t="s">
        <v>0</v>
      </c>
      <c r="G2" s="17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3.5">
      <c r="A3" s="16" t="s">
        <v>10</v>
      </c>
      <c r="B3" s="22">
        <v>17932</v>
      </c>
      <c r="C3" s="22">
        <v>8623</v>
      </c>
      <c r="D3" s="25">
        <v>19195</v>
      </c>
      <c r="E3" s="25">
        <v>9276</v>
      </c>
      <c r="F3" s="1">
        <f aca="true" t="shared" si="0" ref="F3:F69">D3-B3</f>
        <v>1263</v>
      </c>
      <c r="G3" s="1">
        <f aca="true" t="shared" si="1" ref="G3:G69">E3-C3</f>
        <v>653</v>
      </c>
      <c r="H3" s="1">
        <f aca="true" t="shared" si="2" ref="H3:H34">F3*$D$71</f>
        <v>7931.64</v>
      </c>
      <c r="I3" s="1">
        <f aca="true" t="shared" si="3" ref="I3:I34">G3*$E$71</f>
        <v>2507.52</v>
      </c>
      <c r="J3" s="2">
        <f aca="true" t="shared" si="4" ref="J3:J69">H3+I3</f>
        <v>10439.16</v>
      </c>
      <c r="K3" s="2">
        <f aca="true" t="shared" si="5" ref="K3:K62">J3*$K$2</f>
        <v>835.1328</v>
      </c>
      <c r="L3" s="12">
        <f aca="true" t="shared" si="6" ref="L3:L69">J3+K3</f>
        <v>11274.2928</v>
      </c>
    </row>
    <row r="4" spans="1:12" ht="13.5">
      <c r="A4" s="16" t="s">
        <v>11</v>
      </c>
      <c r="B4" s="22">
        <v>15023</v>
      </c>
      <c r="C4" s="22">
        <v>8212</v>
      </c>
      <c r="D4" s="25">
        <v>15024</v>
      </c>
      <c r="E4" s="25">
        <v>8212</v>
      </c>
      <c r="F4" s="1">
        <f t="shared" si="0"/>
        <v>1</v>
      </c>
      <c r="G4" s="1">
        <f t="shared" si="1"/>
        <v>0</v>
      </c>
      <c r="H4" s="1">
        <f t="shared" si="2"/>
        <v>6.28</v>
      </c>
      <c r="I4" s="1">
        <f t="shared" si="3"/>
        <v>0</v>
      </c>
      <c r="J4" s="2">
        <f t="shared" si="4"/>
        <v>6.28</v>
      </c>
      <c r="K4" s="2">
        <f t="shared" si="5"/>
        <v>0.5024000000000001</v>
      </c>
      <c r="L4" s="12">
        <f t="shared" si="6"/>
        <v>6.7824</v>
      </c>
    </row>
    <row r="5" spans="1:12" ht="13.5">
      <c r="A5" s="16" t="s">
        <v>12</v>
      </c>
      <c r="B5" s="22">
        <v>897</v>
      </c>
      <c r="C5" s="22">
        <v>738</v>
      </c>
      <c r="D5" s="25">
        <v>897</v>
      </c>
      <c r="E5" s="25">
        <v>738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2">
        <f t="shared" si="6"/>
        <v>0</v>
      </c>
    </row>
    <row r="6" spans="1:12" ht="13.5">
      <c r="A6" s="16" t="s">
        <v>13</v>
      </c>
      <c r="B6" s="22">
        <v>2403</v>
      </c>
      <c r="C6" s="22">
        <v>799</v>
      </c>
      <c r="D6" s="25">
        <v>2403</v>
      </c>
      <c r="E6" s="25">
        <v>799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12">
        <f t="shared" si="6"/>
        <v>0</v>
      </c>
    </row>
    <row r="7" spans="1:12" ht="13.5">
      <c r="A7" s="16" t="s">
        <v>14</v>
      </c>
      <c r="B7" s="22">
        <v>20420</v>
      </c>
      <c r="C7" s="22">
        <v>2237</v>
      </c>
      <c r="D7" s="25">
        <v>20420</v>
      </c>
      <c r="E7" s="25">
        <v>2237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2">
        <f t="shared" si="6"/>
        <v>0</v>
      </c>
    </row>
    <row r="8" spans="1:12" ht="13.5">
      <c r="A8" s="16" t="s">
        <v>15</v>
      </c>
      <c r="B8" s="22">
        <v>10659</v>
      </c>
      <c r="C8" s="22">
        <v>6971</v>
      </c>
      <c r="D8" s="25">
        <v>10659</v>
      </c>
      <c r="E8" s="25">
        <v>6971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>H8+I8</f>
        <v>0</v>
      </c>
      <c r="K8" s="2">
        <f t="shared" si="5"/>
        <v>0</v>
      </c>
      <c r="L8" s="12">
        <f t="shared" si="6"/>
        <v>0</v>
      </c>
    </row>
    <row r="9" spans="1:12" ht="13.5">
      <c r="A9" s="16" t="s">
        <v>73</v>
      </c>
      <c r="B9" s="22">
        <v>1132</v>
      </c>
      <c r="C9" s="22">
        <v>485</v>
      </c>
      <c r="D9" s="25">
        <v>1133</v>
      </c>
      <c r="E9" s="25">
        <v>485</v>
      </c>
      <c r="F9" s="1">
        <f>D9-B9</f>
        <v>1</v>
      </c>
      <c r="G9" s="1">
        <f>E9-C9</f>
        <v>0</v>
      </c>
      <c r="H9" s="1">
        <f t="shared" si="2"/>
        <v>6.28</v>
      </c>
      <c r="I9" s="1">
        <f t="shared" si="3"/>
        <v>0</v>
      </c>
      <c r="J9" s="2">
        <f>H9+I9</f>
        <v>6.28</v>
      </c>
      <c r="K9" s="2">
        <f>J9*$K$2</f>
        <v>0.5024000000000001</v>
      </c>
      <c r="L9" s="12">
        <f>J9+K9</f>
        <v>6.7824</v>
      </c>
    </row>
    <row r="10" spans="1:12" ht="13.5">
      <c r="A10" s="16" t="s">
        <v>16</v>
      </c>
      <c r="B10" s="22">
        <v>9904</v>
      </c>
      <c r="C10" s="22">
        <v>5277</v>
      </c>
      <c r="D10" s="25">
        <v>10007</v>
      </c>
      <c r="E10" s="25">
        <v>5328</v>
      </c>
      <c r="F10" s="1">
        <f t="shared" si="0"/>
        <v>103</v>
      </c>
      <c r="G10" s="1">
        <f t="shared" si="1"/>
        <v>51</v>
      </c>
      <c r="H10" s="1">
        <f t="shared" si="2"/>
        <v>646.84</v>
      </c>
      <c r="I10" s="1">
        <f t="shared" si="3"/>
        <v>195.84</v>
      </c>
      <c r="J10" s="2">
        <f t="shared" si="4"/>
        <v>842.6800000000001</v>
      </c>
      <c r="K10" s="2">
        <f t="shared" si="5"/>
        <v>67.4144</v>
      </c>
      <c r="L10" s="12">
        <f t="shared" si="6"/>
        <v>910.0944000000001</v>
      </c>
    </row>
    <row r="11" spans="1:12" ht="13.5">
      <c r="A11" s="16" t="s">
        <v>17</v>
      </c>
      <c r="B11" s="22">
        <v>4663</v>
      </c>
      <c r="C11" s="22">
        <v>1637</v>
      </c>
      <c r="D11" s="25">
        <v>4663</v>
      </c>
      <c r="E11" s="25">
        <v>1637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2">
        <f t="shared" si="6"/>
        <v>0</v>
      </c>
    </row>
    <row r="12" spans="1:12" ht="13.5">
      <c r="A12" s="16" t="s">
        <v>18</v>
      </c>
      <c r="B12" s="22">
        <v>1673</v>
      </c>
      <c r="C12" s="22">
        <v>480</v>
      </c>
      <c r="D12" s="25">
        <v>1673</v>
      </c>
      <c r="E12" s="25">
        <v>480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2">
        <f t="shared" si="6"/>
        <v>0</v>
      </c>
    </row>
    <row r="13" spans="1:13" ht="13.5">
      <c r="A13" s="18" t="s">
        <v>19</v>
      </c>
      <c r="B13" s="22">
        <v>5121</v>
      </c>
      <c r="C13" s="22">
        <v>1974</v>
      </c>
      <c r="D13" s="25">
        <v>5121</v>
      </c>
      <c r="E13" s="25">
        <v>1974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2">
        <f t="shared" si="6"/>
        <v>0</v>
      </c>
      <c r="M13" s="19"/>
    </row>
    <row r="14" spans="1:12" ht="13.5">
      <c r="A14" s="16" t="s">
        <v>20</v>
      </c>
      <c r="B14" s="22">
        <v>9221</v>
      </c>
      <c r="C14" s="22">
        <v>5477</v>
      </c>
      <c r="D14" s="25">
        <v>9221</v>
      </c>
      <c r="E14" s="25">
        <v>5477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2">
        <f t="shared" si="6"/>
        <v>0</v>
      </c>
    </row>
    <row r="15" spans="1:12" ht="13.5">
      <c r="A15" s="16" t="s">
        <v>21</v>
      </c>
      <c r="B15" s="22">
        <v>2945</v>
      </c>
      <c r="C15" s="22">
        <v>1722</v>
      </c>
      <c r="D15" s="25">
        <v>2945</v>
      </c>
      <c r="E15" s="25">
        <v>1722</v>
      </c>
      <c r="F15" s="1">
        <f t="shared" si="0"/>
        <v>0</v>
      </c>
      <c r="G15" s="1">
        <f t="shared" si="1"/>
        <v>0</v>
      </c>
      <c r="H15" s="1">
        <f t="shared" si="2"/>
        <v>0</v>
      </c>
      <c r="I15" s="1">
        <f t="shared" si="3"/>
        <v>0</v>
      </c>
      <c r="J15" s="2">
        <f t="shared" si="4"/>
        <v>0</v>
      </c>
      <c r="K15" s="2">
        <f t="shared" si="5"/>
        <v>0</v>
      </c>
      <c r="L15" s="12">
        <f t="shared" si="6"/>
        <v>0</v>
      </c>
    </row>
    <row r="16" spans="1:12" ht="13.5">
      <c r="A16" s="16" t="s">
        <v>48</v>
      </c>
      <c r="B16" s="22">
        <v>1553</v>
      </c>
      <c r="C16" s="22">
        <v>851</v>
      </c>
      <c r="D16" s="25">
        <v>1553</v>
      </c>
      <c r="E16" s="25">
        <v>851</v>
      </c>
      <c r="F16" s="1">
        <f aca="true" t="shared" si="7" ref="F16:G18">D16-B16</f>
        <v>0</v>
      </c>
      <c r="G16" s="1">
        <f t="shared" si="7"/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2">
        <f>J16+K16</f>
        <v>0</v>
      </c>
    </row>
    <row r="17" spans="1:12" ht="13.5">
      <c r="A17" s="16" t="s">
        <v>74</v>
      </c>
      <c r="B17" s="22">
        <v>1174</v>
      </c>
      <c r="C17" s="22">
        <v>512</v>
      </c>
      <c r="D17" s="25">
        <v>1174</v>
      </c>
      <c r="E17" s="25">
        <v>512</v>
      </c>
      <c r="F17" s="1">
        <f t="shared" si="7"/>
        <v>0</v>
      </c>
      <c r="G17" s="1">
        <f t="shared" si="7"/>
        <v>0</v>
      </c>
      <c r="H17" s="1">
        <f t="shared" si="2"/>
        <v>0</v>
      </c>
      <c r="I17" s="1">
        <f t="shared" si="3"/>
        <v>0</v>
      </c>
      <c r="J17" s="2">
        <f>H17+I17</f>
        <v>0</v>
      </c>
      <c r="K17" s="2">
        <f>J17*$K$2</f>
        <v>0</v>
      </c>
      <c r="L17" s="12">
        <f>J17+K17</f>
        <v>0</v>
      </c>
    </row>
    <row r="18" spans="1:12" ht="13.5">
      <c r="A18" s="16" t="s">
        <v>76</v>
      </c>
      <c r="B18" s="22">
        <v>1666</v>
      </c>
      <c r="C18" s="22">
        <v>1198</v>
      </c>
      <c r="D18" s="25">
        <v>1666</v>
      </c>
      <c r="E18" s="25">
        <v>1198</v>
      </c>
      <c r="F18" s="1">
        <f t="shared" si="7"/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>J18*$K$2</f>
        <v>0</v>
      </c>
      <c r="L18" s="12">
        <f>J18+K18</f>
        <v>0</v>
      </c>
    </row>
    <row r="19" spans="1:12" ht="13.5">
      <c r="A19" s="16" t="s">
        <v>70</v>
      </c>
      <c r="B19" s="22">
        <v>7532</v>
      </c>
      <c r="C19" s="22">
        <v>3376</v>
      </c>
      <c r="D19" s="25">
        <v>8526</v>
      </c>
      <c r="E19" s="25">
        <v>3893</v>
      </c>
      <c r="F19" s="1">
        <f t="shared" si="0"/>
        <v>994</v>
      </c>
      <c r="G19" s="1">
        <f t="shared" si="1"/>
        <v>517</v>
      </c>
      <c r="H19" s="1">
        <f t="shared" si="2"/>
        <v>6242.320000000001</v>
      </c>
      <c r="I19" s="1">
        <f t="shared" si="3"/>
        <v>1985.28</v>
      </c>
      <c r="J19" s="2">
        <f t="shared" si="4"/>
        <v>8227.6</v>
      </c>
      <c r="K19" s="2">
        <f t="shared" si="5"/>
        <v>658.2080000000001</v>
      </c>
      <c r="L19" s="12">
        <f t="shared" si="6"/>
        <v>8885.808</v>
      </c>
    </row>
    <row r="20" spans="1:12" ht="13.5">
      <c r="A20" s="16" t="s">
        <v>71</v>
      </c>
      <c r="B20" s="22">
        <v>601</v>
      </c>
      <c r="C20" s="22">
        <v>295</v>
      </c>
      <c r="D20" s="25">
        <v>601</v>
      </c>
      <c r="E20" s="25">
        <v>295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12">
        <f t="shared" si="6"/>
        <v>0</v>
      </c>
    </row>
    <row r="21" spans="1:12" ht="13.5">
      <c r="A21" s="16" t="s">
        <v>49</v>
      </c>
      <c r="B21" s="22">
        <v>6494</v>
      </c>
      <c r="C21" s="22">
        <v>2743</v>
      </c>
      <c r="D21" s="25">
        <v>6494</v>
      </c>
      <c r="E21" s="25">
        <v>2743</v>
      </c>
      <c r="F21" s="1">
        <f aca="true" t="shared" si="8" ref="F21:G25">D21-B21</f>
        <v>0</v>
      </c>
      <c r="G21" s="1">
        <f t="shared" si="8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2">
        <f>J21+K21</f>
        <v>0</v>
      </c>
    </row>
    <row r="22" spans="1:12" ht="13.5">
      <c r="A22" s="16" t="s">
        <v>50</v>
      </c>
      <c r="B22" s="22">
        <v>2399</v>
      </c>
      <c r="C22" s="22">
        <v>616</v>
      </c>
      <c r="D22" s="25">
        <v>2399</v>
      </c>
      <c r="E22" s="25">
        <v>616</v>
      </c>
      <c r="F22" s="1">
        <f t="shared" si="8"/>
        <v>0</v>
      </c>
      <c r="G22" s="1">
        <f t="shared" si="8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2">
        <f>J22+K22</f>
        <v>0</v>
      </c>
    </row>
    <row r="23" spans="1:12" ht="13.5">
      <c r="A23" s="16" t="s">
        <v>51</v>
      </c>
      <c r="B23" s="22">
        <v>9127</v>
      </c>
      <c r="C23" s="22">
        <v>1362</v>
      </c>
      <c r="D23" s="25">
        <v>9127</v>
      </c>
      <c r="E23" s="25">
        <v>1363</v>
      </c>
      <c r="F23" s="1">
        <f t="shared" si="8"/>
        <v>0</v>
      </c>
      <c r="G23" s="1">
        <f t="shared" si="8"/>
        <v>1</v>
      </c>
      <c r="H23" s="1">
        <f t="shared" si="2"/>
        <v>0</v>
      </c>
      <c r="I23" s="1">
        <f t="shared" si="3"/>
        <v>3.84</v>
      </c>
      <c r="J23" s="2">
        <f>H23+I23</f>
        <v>3.84</v>
      </c>
      <c r="K23" s="2">
        <f t="shared" si="5"/>
        <v>0.3072</v>
      </c>
      <c r="L23" s="12">
        <f>J23+K23</f>
        <v>4.1472</v>
      </c>
    </row>
    <row r="24" spans="1:12" ht="13.5">
      <c r="A24" s="16" t="s">
        <v>52</v>
      </c>
      <c r="B24" s="22">
        <v>14142</v>
      </c>
      <c r="C24" s="22">
        <v>4544</v>
      </c>
      <c r="D24" s="25">
        <v>14142</v>
      </c>
      <c r="E24" s="25">
        <v>4544</v>
      </c>
      <c r="F24" s="1">
        <f t="shared" si="8"/>
        <v>0</v>
      </c>
      <c r="G24" s="1">
        <f t="shared" si="8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2">
        <f>J24+K24</f>
        <v>0</v>
      </c>
    </row>
    <row r="25" spans="1:13" ht="14.25">
      <c r="A25" s="16" t="s">
        <v>53</v>
      </c>
      <c r="B25" s="22">
        <v>163</v>
      </c>
      <c r="C25" s="22">
        <v>112</v>
      </c>
      <c r="D25" s="25">
        <v>163</v>
      </c>
      <c r="E25" s="25">
        <v>112</v>
      </c>
      <c r="F25" s="1">
        <f t="shared" si="8"/>
        <v>0</v>
      </c>
      <c r="G25" s="1">
        <f t="shared" si="8"/>
        <v>0</v>
      </c>
      <c r="H25" s="1">
        <f t="shared" si="2"/>
        <v>0</v>
      </c>
      <c r="I25" s="1">
        <f t="shared" si="3"/>
        <v>0</v>
      </c>
      <c r="J25" s="2">
        <f>H25+I25</f>
        <v>0</v>
      </c>
      <c r="K25" s="2">
        <f t="shared" si="5"/>
        <v>0</v>
      </c>
      <c r="L25" s="12">
        <f>J25+K25</f>
        <v>0</v>
      </c>
      <c r="M25"/>
    </row>
    <row r="26" spans="1:12" ht="13.5">
      <c r="A26" s="16" t="s">
        <v>22</v>
      </c>
      <c r="B26" s="22">
        <v>19785</v>
      </c>
      <c r="C26" s="22">
        <v>8907</v>
      </c>
      <c r="D26" s="25">
        <v>20092</v>
      </c>
      <c r="E26" s="25">
        <v>9038</v>
      </c>
      <c r="F26" s="1">
        <f t="shared" si="0"/>
        <v>307</v>
      </c>
      <c r="G26" s="1">
        <f t="shared" si="1"/>
        <v>131</v>
      </c>
      <c r="H26" s="1">
        <f t="shared" si="2"/>
        <v>1927.96</v>
      </c>
      <c r="I26" s="1">
        <f t="shared" si="3"/>
        <v>503.03999999999996</v>
      </c>
      <c r="J26" s="2">
        <f t="shared" si="4"/>
        <v>2431</v>
      </c>
      <c r="K26" s="2">
        <f t="shared" si="5"/>
        <v>194.48000000000002</v>
      </c>
      <c r="L26" s="12">
        <f t="shared" si="6"/>
        <v>2625.48</v>
      </c>
    </row>
    <row r="27" spans="1:12" ht="13.5">
      <c r="A27" s="16" t="s">
        <v>65</v>
      </c>
      <c r="B27" s="22">
        <v>376</v>
      </c>
      <c r="C27" s="22">
        <v>52</v>
      </c>
      <c r="D27" s="25">
        <v>377</v>
      </c>
      <c r="E27" s="25">
        <v>53</v>
      </c>
      <c r="F27" s="1">
        <f aca="true" t="shared" si="9" ref="F27:G29">D27-B27</f>
        <v>1</v>
      </c>
      <c r="G27" s="1">
        <f t="shared" si="9"/>
        <v>1</v>
      </c>
      <c r="H27" s="1">
        <f t="shared" si="2"/>
        <v>6.28</v>
      </c>
      <c r="I27" s="1">
        <f t="shared" si="3"/>
        <v>3.84</v>
      </c>
      <c r="J27" s="2">
        <f>H27+I27</f>
        <v>10.120000000000001</v>
      </c>
      <c r="K27" s="2">
        <f t="shared" si="5"/>
        <v>0.8096000000000001</v>
      </c>
      <c r="L27" s="12">
        <f>J27+K27</f>
        <v>10.9296</v>
      </c>
    </row>
    <row r="28" spans="1:12" ht="13.5">
      <c r="A28" s="16" t="s">
        <v>67</v>
      </c>
      <c r="B28" s="22">
        <v>25905</v>
      </c>
      <c r="C28" s="22">
        <v>15569</v>
      </c>
      <c r="D28" s="25">
        <v>26224</v>
      </c>
      <c r="E28" s="25">
        <v>15715</v>
      </c>
      <c r="F28" s="1">
        <f t="shared" si="9"/>
        <v>319</v>
      </c>
      <c r="G28" s="1">
        <f t="shared" si="9"/>
        <v>146</v>
      </c>
      <c r="H28" s="1">
        <f t="shared" si="2"/>
        <v>2003.3200000000002</v>
      </c>
      <c r="I28" s="1">
        <f t="shared" si="3"/>
        <v>560.64</v>
      </c>
      <c r="J28" s="2">
        <f>H28+I28</f>
        <v>2563.96</v>
      </c>
      <c r="K28" s="2">
        <f t="shared" si="5"/>
        <v>205.1168</v>
      </c>
      <c r="L28" s="12">
        <f>J28+K28</f>
        <v>2769.0768</v>
      </c>
    </row>
    <row r="29" spans="1:12" ht="13.5">
      <c r="A29" s="16" t="s">
        <v>54</v>
      </c>
      <c r="B29" s="22">
        <v>258</v>
      </c>
      <c r="C29" s="22">
        <v>112</v>
      </c>
      <c r="D29" s="25">
        <v>258</v>
      </c>
      <c r="E29" s="25">
        <v>112</v>
      </c>
      <c r="F29" s="1">
        <f t="shared" si="9"/>
        <v>0</v>
      </c>
      <c r="G29" s="1">
        <f t="shared" si="9"/>
        <v>0</v>
      </c>
      <c r="H29" s="1">
        <f t="shared" si="2"/>
        <v>0</v>
      </c>
      <c r="I29" s="1">
        <f t="shared" si="3"/>
        <v>0</v>
      </c>
      <c r="J29" s="2">
        <f>H29+I29</f>
        <v>0</v>
      </c>
      <c r="K29" s="2">
        <f t="shared" si="5"/>
        <v>0</v>
      </c>
      <c r="L29" s="12">
        <f>J29+K29</f>
        <v>0</v>
      </c>
    </row>
    <row r="30" spans="1:12" ht="13.5">
      <c r="A30" s="16" t="s">
        <v>23</v>
      </c>
      <c r="B30" s="22">
        <v>3939</v>
      </c>
      <c r="C30" s="22">
        <v>2271</v>
      </c>
      <c r="D30" s="25">
        <v>3939</v>
      </c>
      <c r="E30" s="25">
        <v>2271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12">
        <f t="shared" si="6"/>
        <v>0</v>
      </c>
    </row>
    <row r="31" spans="1:12" ht="13.5">
      <c r="A31" s="16" t="s">
        <v>24</v>
      </c>
      <c r="B31" s="22">
        <v>5985</v>
      </c>
      <c r="C31" s="22">
        <v>1514</v>
      </c>
      <c r="D31" s="25">
        <v>6370</v>
      </c>
      <c r="E31" s="25">
        <v>1708</v>
      </c>
      <c r="F31" s="1">
        <f t="shared" si="0"/>
        <v>385</v>
      </c>
      <c r="G31" s="1">
        <f t="shared" si="1"/>
        <v>194</v>
      </c>
      <c r="H31" s="1">
        <f t="shared" si="2"/>
        <v>2417.8</v>
      </c>
      <c r="I31" s="1">
        <f t="shared" si="3"/>
        <v>744.9599999999999</v>
      </c>
      <c r="J31" s="2">
        <f t="shared" si="4"/>
        <v>3162.76</v>
      </c>
      <c r="K31" s="2">
        <f t="shared" si="5"/>
        <v>253.02080000000004</v>
      </c>
      <c r="L31" s="12">
        <f t="shared" si="6"/>
        <v>3415.7808000000005</v>
      </c>
    </row>
    <row r="32" spans="1:12" ht="13.5">
      <c r="A32" s="16" t="s">
        <v>75</v>
      </c>
      <c r="B32" s="22">
        <v>983</v>
      </c>
      <c r="C32" s="22">
        <v>282</v>
      </c>
      <c r="D32" s="25">
        <v>983</v>
      </c>
      <c r="E32" s="25">
        <v>282</v>
      </c>
      <c r="F32" s="1">
        <f>D32-B32</f>
        <v>0</v>
      </c>
      <c r="G32" s="1">
        <f>E32-C32</f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12">
        <f>J32+K32</f>
        <v>0</v>
      </c>
    </row>
    <row r="33" spans="1:12" ht="13.5">
      <c r="A33" s="16" t="s">
        <v>25</v>
      </c>
      <c r="B33" s="22">
        <v>1589</v>
      </c>
      <c r="C33" s="22">
        <v>602</v>
      </c>
      <c r="D33" s="25">
        <v>1589</v>
      </c>
      <c r="E33" s="25">
        <v>602</v>
      </c>
      <c r="F33" s="1">
        <f t="shared" si="0"/>
        <v>0</v>
      </c>
      <c r="G33" s="1">
        <f t="shared" si="1"/>
        <v>0</v>
      </c>
      <c r="H33" s="1">
        <f t="shared" si="2"/>
        <v>0</v>
      </c>
      <c r="I33" s="1">
        <f t="shared" si="3"/>
        <v>0</v>
      </c>
      <c r="J33" s="2">
        <f t="shared" si="4"/>
        <v>0</v>
      </c>
      <c r="K33" s="2">
        <f t="shared" si="5"/>
        <v>0</v>
      </c>
      <c r="L33" s="12">
        <f t="shared" si="6"/>
        <v>0</v>
      </c>
    </row>
    <row r="34" spans="1:12" ht="13.5">
      <c r="A34" s="16" t="s">
        <v>68</v>
      </c>
      <c r="B34" s="22">
        <v>14636</v>
      </c>
      <c r="C34" s="22">
        <v>6599</v>
      </c>
      <c r="D34" s="25">
        <v>14795</v>
      </c>
      <c r="E34" s="25">
        <v>6678</v>
      </c>
      <c r="F34" s="1">
        <f>D34-B34</f>
        <v>159</v>
      </c>
      <c r="G34" s="1">
        <f>E34-C34</f>
        <v>79</v>
      </c>
      <c r="H34" s="1">
        <f t="shared" si="2"/>
        <v>998.5200000000001</v>
      </c>
      <c r="I34" s="1">
        <f t="shared" si="3"/>
        <v>303.36</v>
      </c>
      <c r="J34" s="2">
        <f>H34+I34</f>
        <v>1301.88</v>
      </c>
      <c r="K34" s="2">
        <f t="shared" si="5"/>
        <v>104.1504</v>
      </c>
      <c r="L34" s="12">
        <f>J34+K34</f>
        <v>1406.0304</v>
      </c>
    </row>
    <row r="35" spans="1:12" ht="13.5">
      <c r="A35" s="16" t="s">
        <v>26</v>
      </c>
      <c r="B35" s="22">
        <v>3020</v>
      </c>
      <c r="C35" s="22">
        <v>686</v>
      </c>
      <c r="D35" s="25">
        <v>3020</v>
      </c>
      <c r="E35" s="25">
        <v>686</v>
      </c>
      <c r="F35" s="1">
        <f t="shared" si="0"/>
        <v>0</v>
      </c>
      <c r="G35" s="1">
        <f t="shared" si="1"/>
        <v>0</v>
      </c>
      <c r="H35" s="1">
        <f aca="true" t="shared" si="10" ref="H35:H70">F35*$D$71</f>
        <v>0</v>
      </c>
      <c r="I35" s="1">
        <f aca="true" t="shared" si="11" ref="I35:I70">G35*$E$71</f>
        <v>0</v>
      </c>
      <c r="J35" s="2">
        <f t="shared" si="4"/>
        <v>0</v>
      </c>
      <c r="K35" s="2">
        <f t="shared" si="5"/>
        <v>0</v>
      </c>
      <c r="L35" s="12">
        <f t="shared" si="6"/>
        <v>0</v>
      </c>
    </row>
    <row r="36" spans="1:12" ht="13.5">
      <c r="A36" s="16" t="s">
        <v>27</v>
      </c>
      <c r="B36" s="22">
        <v>9724</v>
      </c>
      <c r="C36" s="22">
        <v>3564</v>
      </c>
      <c r="D36" s="25">
        <v>9724</v>
      </c>
      <c r="E36" s="25">
        <v>3564</v>
      </c>
      <c r="F36" s="1">
        <f t="shared" si="0"/>
        <v>0</v>
      </c>
      <c r="G36" s="1">
        <f t="shared" si="1"/>
        <v>0</v>
      </c>
      <c r="H36" s="1">
        <f t="shared" si="10"/>
        <v>0</v>
      </c>
      <c r="I36" s="1">
        <f t="shared" si="11"/>
        <v>0</v>
      </c>
      <c r="J36" s="2">
        <f t="shared" si="4"/>
        <v>0</v>
      </c>
      <c r="K36" s="2">
        <f t="shared" si="5"/>
        <v>0</v>
      </c>
      <c r="L36" s="12">
        <f t="shared" si="6"/>
        <v>0</v>
      </c>
    </row>
    <row r="37" spans="1:12" ht="13.5">
      <c r="A37" s="16" t="s">
        <v>55</v>
      </c>
      <c r="B37" s="22">
        <v>164</v>
      </c>
      <c r="C37" s="22">
        <v>67</v>
      </c>
      <c r="D37" s="25">
        <v>164</v>
      </c>
      <c r="E37" s="25">
        <v>67</v>
      </c>
      <c r="F37" s="1">
        <f>D37-B37</f>
        <v>0</v>
      </c>
      <c r="G37" s="1">
        <f>E37-C37</f>
        <v>0</v>
      </c>
      <c r="H37" s="1">
        <f t="shared" si="10"/>
        <v>0</v>
      </c>
      <c r="I37" s="1">
        <f t="shared" si="11"/>
        <v>0</v>
      </c>
      <c r="J37" s="2">
        <f>H37+I37</f>
        <v>0</v>
      </c>
      <c r="K37" s="2">
        <f t="shared" si="5"/>
        <v>0</v>
      </c>
      <c r="L37" s="12">
        <f>J37+K37</f>
        <v>0</v>
      </c>
    </row>
    <row r="38" spans="1:12" ht="13.5">
      <c r="A38" s="16" t="s">
        <v>72</v>
      </c>
      <c r="B38" s="22">
        <v>1538</v>
      </c>
      <c r="C38" s="22">
        <v>380</v>
      </c>
      <c r="D38" s="25">
        <v>1538</v>
      </c>
      <c r="E38" s="25">
        <v>380</v>
      </c>
      <c r="F38" s="1">
        <f t="shared" si="0"/>
        <v>0</v>
      </c>
      <c r="G38" s="1">
        <f t="shared" si="1"/>
        <v>0</v>
      </c>
      <c r="H38" s="1">
        <f t="shared" si="10"/>
        <v>0</v>
      </c>
      <c r="I38" s="1">
        <f t="shared" si="11"/>
        <v>0</v>
      </c>
      <c r="J38" s="2">
        <f t="shared" si="4"/>
        <v>0</v>
      </c>
      <c r="K38" s="2">
        <f t="shared" si="5"/>
        <v>0</v>
      </c>
      <c r="L38" s="12">
        <f t="shared" si="6"/>
        <v>0</v>
      </c>
    </row>
    <row r="39" spans="1:12" ht="13.5">
      <c r="A39" s="16" t="s">
        <v>28</v>
      </c>
      <c r="B39" s="22">
        <v>0</v>
      </c>
      <c r="C39" s="22">
        <v>0</v>
      </c>
      <c r="D39" s="25">
        <v>0</v>
      </c>
      <c r="E39" s="25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3.5">
      <c r="A40" s="16" t="s">
        <v>56</v>
      </c>
      <c r="B40" s="22">
        <v>4611</v>
      </c>
      <c r="C40" s="22">
        <v>1606</v>
      </c>
      <c r="D40" s="25">
        <v>4611</v>
      </c>
      <c r="E40" s="25">
        <v>1606</v>
      </c>
      <c r="F40" s="1">
        <f>D40-B40</f>
        <v>0</v>
      </c>
      <c r="G40" s="1">
        <f>E40-C40</f>
        <v>0</v>
      </c>
      <c r="H40" s="1">
        <f t="shared" si="10"/>
        <v>0</v>
      </c>
      <c r="I40" s="1">
        <f t="shared" si="11"/>
        <v>0</v>
      </c>
      <c r="J40" s="2">
        <f>H40+I40</f>
        <v>0</v>
      </c>
      <c r="K40" s="2">
        <f t="shared" si="5"/>
        <v>0</v>
      </c>
      <c r="L40" s="12">
        <f>J40+K40</f>
        <v>0</v>
      </c>
    </row>
    <row r="41" spans="1:12" ht="13.5">
      <c r="A41" s="16" t="s">
        <v>29</v>
      </c>
      <c r="B41" s="22">
        <v>10039</v>
      </c>
      <c r="C41" s="22">
        <v>6254</v>
      </c>
      <c r="D41" s="25">
        <v>10039</v>
      </c>
      <c r="E41" s="25">
        <v>6254</v>
      </c>
      <c r="F41" s="1">
        <f t="shared" si="0"/>
        <v>0</v>
      </c>
      <c r="G41" s="1">
        <f t="shared" si="1"/>
        <v>0</v>
      </c>
      <c r="H41" s="1">
        <f t="shared" si="10"/>
        <v>0</v>
      </c>
      <c r="I41" s="1">
        <f t="shared" si="11"/>
        <v>0</v>
      </c>
      <c r="J41" s="2">
        <f t="shared" si="4"/>
        <v>0</v>
      </c>
      <c r="K41" s="2">
        <f t="shared" si="5"/>
        <v>0</v>
      </c>
      <c r="L41" s="12">
        <f t="shared" si="6"/>
        <v>0</v>
      </c>
    </row>
    <row r="42" spans="1:12" ht="13.5">
      <c r="A42" s="16" t="s">
        <v>30</v>
      </c>
      <c r="B42" s="22">
        <v>4653</v>
      </c>
      <c r="C42" s="22">
        <v>2152</v>
      </c>
      <c r="D42" s="25">
        <v>4737</v>
      </c>
      <c r="E42" s="25">
        <v>2193</v>
      </c>
      <c r="F42" s="1">
        <f t="shared" si="0"/>
        <v>84</v>
      </c>
      <c r="G42" s="1">
        <f t="shared" si="1"/>
        <v>41</v>
      </c>
      <c r="H42" s="1">
        <f t="shared" si="10"/>
        <v>527.52</v>
      </c>
      <c r="I42" s="1">
        <f t="shared" si="11"/>
        <v>157.44</v>
      </c>
      <c r="J42" s="2">
        <f t="shared" si="4"/>
        <v>684.96</v>
      </c>
      <c r="K42" s="2">
        <f t="shared" si="5"/>
        <v>54.796800000000005</v>
      </c>
      <c r="L42" s="12">
        <f t="shared" si="6"/>
        <v>739.7568</v>
      </c>
    </row>
    <row r="43" spans="1:12" ht="13.5">
      <c r="A43" s="16" t="s">
        <v>57</v>
      </c>
      <c r="B43" s="22">
        <v>17682</v>
      </c>
      <c r="C43" s="22">
        <v>6543</v>
      </c>
      <c r="D43" s="25">
        <v>17682</v>
      </c>
      <c r="E43" s="25">
        <v>6543</v>
      </c>
      <c r="F43" s="1">
        <f>D43-B43</f>
        <v>0</v>
      </c>
      <c r="G43" s="1">
        <f>E43-C43</f>
        <v>0</v>
      </c>
      <c r="H43" s="1">
        <f t="shared" si="10"/>
        <v>0</v>
      </c>
      <c r="I43" s="1">
        <f t="shared" si="11"/>
        <v>0</v>
      </c>
      <c r="J43" s="2">
        <f>H43+I43</f>
        <v>0</v>
      </c>
      <c r="K43" s="2">
        <f t="shared" si="5"/>
        <v>0</v>
      </c>
      <c r="L43" s="12">
        <f>J43+K43</f>
        <v>0</v>
      </c>
    </row>
    <row r="44" spans="1:12" ht="13.5">
      <c r="A44" s="16" t="s">
        <v>31</v>
      </c>
      <c r="B44" s="22">
        <v>23979</v>
      </c>
      <c r="C44" s="22">
        <v>10876</v>
      </c>
      <c r="D44" s="25">
        <v>24616</v>
      </c>
      <c r="E44" s="25">
        <v>11184</v>
      </c>
      <c r="F44" s="1">
        <f t="shared" si="0"/>
        <v>637</v>
      </c>
      <c r="G44" s="1">
        <f t="shared" si="1"/>
        <v>308</v>
      </c>
      <c r="H44" s="1">
        <f t="shared" si="10"/>
        <v>4000.36</v>
      </c>
      <c r="I44" s="1">
        <f t="shared" si="11"/>
        <v>1182.72</v>
      </c>
      <c r="J44" s="2">
        <f t="shared" si="4"/>
        <v>5183.08</v>
      </c>
      <c r="K44" s="2">
        <f t="shared" si="5"/>
        <v>414.6464</v>
      </c>
      <c r="L44" s="12">
        <f t="shared" si="6"/>
        <v>5597.7264</v>
      </c>
    </row>
    <row r="45" spans="1:12" ht="13.5">
      <c r="A45" s="16" t="s">
        <v>58</v>
      </c>
      <c r="B45" s="22">
        <v>41083</v>
      </c>
      <c r="C45" s="22">
        <v>20683</v>
      </c>
      <c r="D45" s="25">
        <v>41843</v>
      </c>
      <c r="E45" s="25">
        <v>21099</v>
      </c>
      <c r="F45" s="1">
        <f>D45-B45</f>
        <v>760</v>
      </c>
      <c r="G45" s="1">
        <f>E45-C45</f>
        <v>416</v>
      </c>
      <c r="H45" s="1">
        <f t="shared" si="10"/>
        <v>4772.8</v>
      </c>
      <c r="I45" s="1">
        <f t="shared" si="11"/>
        <v>1597.44</v>
      </c>
      <c r="J45" s="2">
        <f>H45+I45</f>
        <v>6370.24</v>
      </c>
      <c r="K45" s="2">
        <f t="shared" si="5"/>
        <v>509.6192</v>
      </c>
      <c r="L45" s="12">
        <f>J45+K45</f>
        <v>6879.8592</v>
      </c>
    </row>
    <row r="46" spans="1:12" ht="13.5">
      <c r="A46" s="16" t="s">
        <v>59</v>
      </c>
      <c r="B46" s="22">
        <v>1375</v>
      </c>
      <c r="C46" s="22">
        <v>287</v>
      </c>
      <c r="D46" s="25">
        <v>1376</v>
      </c>
      <c r="E46" s="25">
        <v>287</v>
      </c>
      <c r="F46" s="1">
        <f>D46-B46</f>
        <v>1</v>
      </c>
      <c r="G46" s="1">
        <f>E46-C46</f>
        <v>0</v>
      </c>
      <c r="H46" s="1">
        <f t="shared" si="10"/>
        <v>6.28</v>
      </c>
      <c r="I46" s="1">
        <f t="shared" si="11"/>
        <v>0</v>
      </c>
      <c r="J46" s="2">
        <f>H46+I46</f>
        <v>6.28</v>
      </c>
      <c r="K46" s="2">
        <f t="shared" si="5"/>
        <v>0.5024000000000001</v>
      </c>
      <c r="L46" s="12">
        <f>J46+K46</f>
        <v>6.7824</v>
      </c>
    </row>
    <row r="47" spans="1:12" ht="13.5">
      <c r="A47" s="16" t="s">
        <v>32</v>
      </c>
      <c r="B47" s="22">
        <v>1792</v>
      </c>
      <c r="C47" s="22">
        <v>513</v>
      </c>
      <c r="D47" s="25">
        <v>1819</v>
      </c>
      <c r="E47" s="25">
        <v>513</v>
      </c>
      <c r="F47" s="1">
        <f t="shared" si="0"/>
        <v>27</v>
      </c>
      <c r="G47" s="1">
        <f t="shared" si="1"/>
        <v>0</v>
      </c>
      <c r="H47" s="1">
        <f t="shared" si="10"/>
        <v>169.56</v>
      </c>
      <c r="I47" s="1">
        <f t="shared" si="11"/>
        <v>0</v>
      </c>
      <c r="J47" s="2">
        <f t="shared" si="4"/>
        <v>169.56</v>
      </c>
      <c r="K47" s="2">
        <f t="shared" si="5"/>
        <v>13.5648</v>
      </c>
      <c r="L47" s="12">
        <f t="shared" si="6"/>
        <v>183.1248</v>
      </c>
    </row>
    <row r="48" spans="1:12" ht="13.5">
      <c r="A48" s="16" t="s">
        <v>33</v>
      </c>
      <c r="B48" s="22">
        <v>23415</v>
      </c>
      <c r="C48" s="22">
        <v>11832</v>
      </c>
      <c r="D48" s="25">
        <v>24120</v>
      </c>
      <c r="E48" s="25">
        <v>12200</v>
      </c>
      <c r="F48" s="1">
        <f t="shared" si="0"/>
        <v>705</v>
      </c>
      <c r="G48" s="1">
        <f t="shared" si="1"/>
        <v>368</v>
      </c>
      <c r="H48" s="1">
        <f t="shared" si="10"/>
        <v>4427.400000000001</v>
      </c>
      <c r="I48" s="1">
        <f t="shared" si="11"/>
        <v>1413.12</v>
      </c>
      <c r="J48" s="2">
        <f t="shared" si="4"/>
        <v>5840.52</v>
      </c>
      <c r="K48" s="2">
        <f t="shared" si="5"/>
        <v>467.24160000000006</v>
      </c>
      <c r="L48" s="12">
        <f>J48+K48</f>
        <v>6307.761600000001</v>
      </c>
    </row>
    <row r="49" spans="1:12" ht="13.5">
      <c r="A49" s="16" t="s">
        <v>34</v>
      </c>
      <c r="B49" s="22">
        <v>87614</v>
      </c>
      <c r="C49" s="22">
        <v>51200</v>
      </c>
      <c r="D49" s="25">
        <v>88848</v>
      </c>
      <c r="E49" s="25">
        <v>51841</v>
      </c>
      <c r="F49" s="1">
        <f t="shared" si="0"/>
        <v>1234</v>
      </c>
      <c r="G49" s="1">
        <f t="shared" si="1"/>
        <v>641</v>
      </c>
      <c r="H49" s="1">
        <f t="shared" si="10"/>
        <v>7749.52</v>
      </c>
      <c r="I49" s="1">
        <f t="shared" si="11"/>
        <v>2461.44</v>
      </c>
      <c r="J49" s="2">
        <f t="shared" si="4"/>
        <v>10210.960000000001</v>
      </c>
      <c r="K49" s="2">
        <f t="shared" si="5"/>
        <v>816.8768000000001</v>
      </c>
      <c r="L49" s="12">
        <f t="shared" si="6"/>
        <v>11027.836800000001</v>
      </c>
    </row>
    <row r="50" spans="1:12" ht="13.5">
      <c r="A50" s="16" t="s">
        <v>66</v>
      </c>
      <c r="B50" s="22">
        <v>4674</v>
      </c>
      <c r="C50" s="22">
        <v>6088</v>
      </c>
      <c r="D50" s="25">
        <v>4674</v>
      </c>
      <c r="E50" s="25">
        <v>6088</v>
      </c>
      <c r="F50" s="1">
        <f>D50-B50</f>
        <v>0</v>
      </c>
      <c r="G50" s="1">
        <f>E50-C50</f>
        <v>0</v>
      </c>
      <c r="H50" s="1">
        <f t="shared" si="10"/>
        <v>0</v>
      </c>
      <c r="I50" s="1">
        <f t="shared" si="11"/>
        <v>0</v>
      </c>
      <c r="J50" s="2">
        <f>H50+I50</f>
        <v>0</v>
      </c>
      <c r="K50" s="2">
        <f t="shared" si="5"/>
        <v>0</v>
      </c>
      <c r="L50" s="12">
        <f>J50+K50</f>
        <v>0</v>
      </c>
    </row>
    <row r="51" spans="1:12" ht="13.5">
      <c r="A51" s="16" t="s">
        <v>60</v>
      </c>
      <c r="B51" s="22">
        <v>5026</v>
      </c>
      <c r="C51" s="22">
        <v>1342</v>
      </c>
      <c r="D51" s="25">
        <v>5027</v>
      </c>
      <c r="E51" s="25">
        <v>1343</v>
      </c>
      <c r="F51" s="1">
        <f>D51-B51</f>
        <v>1</v>
      </c>
      <c r="G51" s="1">
        <f>E51-C51</f>
        <v>1</v>
      </c>
      <c r="H51" s="1">
        <f t="shared" si="10"/>
        <v>6.28</v>
      </c>
      <c r="I51" s="1">
        <f t="shared" si="11"/>
        <v>3.84</v>
      </c>
      <c r="J51" s="2">
        <f>H51+I51</f>
        <v>10.120000000000001</v>
      </c>
      <c r="K51" s="2">
        <f t="shared" si="5"/>
        <v>0.8096000000000001</v>
      </c>
      <c r="L51" s="12">
        <f>J51+K51</f>
        <v>10.9296</v>
      </c>
    </row>
    <row r="52" spans="1:12" ht="13.5">
      <c r="A52" s="16" t="s">
        <v>35</v>
      </c>
      <c r="B52" s="22">
        <v>9224</v>
      </c>
      <c r="C52" s="22">
        <v>1255</v>
      </c>
      <c r="D52" s="25">
        <v>9224</v>
      </c>
      <c r="E52" s="25">
        <v>1255</v>
      </c>
      <c r="F52" s="1">
        <f t="shared" si="0"/>
        <v>0</v>
      </c>
      <c r="G52" s="1">
        <f t="shared" si="1"/>
        <v>0</v>
      </c>
      <c r="H52" s="1">
        <f t="shared" si="10"/>
        <v>0</v>
      </c>
      <c r="I52" s="1">
        <f t="shared" si="11"/>
        <v>0</v>
      </c>
      <c r="J52" s="2">
        <f t="shared" si="4"/>
        <v>0</v>
      </c>
      <c r="K52" s="2">
        <f t="shared" si="5"/>
        <v>0</v>
      </c>
      <c r="L52" s="12">
        <f t="shared" si="6"/>
        <v>0</v>
      </c>
    </row>
    <row r="53" spans="1:12" ht="13.5">
      <c r="A53" s="16" t="s">
        <v>61</v>
      </c>
      <c r="B53" s="22">
        <v>2707</v>
      </c>
      <c r="C53" s="22">
        <v>429</v>
      </c>
      <c r="D53" s="25">
        <v>2707</v>
      </c>
      <c r="E53" s="25">
        <v>429</v>
      </c>
      <c r="F53" s="1">
        <f>D53-B53</f>
        <v>0</v>
      </c>
      <c r="G53" s="1">
        <f>E53-C53</f>
        <v>0</v>
      </c>
      <c r="H53" s="1">
        <f t="shared" si="10"/>
        <v>0</v>
      </c>
      <c r="I53" s="1">
        <f t="shared" si="11"/>
        <v>0</v>
      </c>
      <c r="J53" s="2">
        <f>H53+I53</f>
        <v>0</v>
      </c>
      <c r="K53" s="2">
        <f t="shared" si="5"/>
        <v>0</v>
      </c>
      <c r="L53" s="12">
        <f>J53+K53</f>
        <v>0</v>
      </c>
    </row>
    <row r="54" spans="1:12" ht="13.5">
      <c r="A54" s="16" t="s">
        <v>36</v>
      </c>
      <c r="B54" s="22">
        <v>3136</v>
      </c>
      <c r="C54" s="22">
        <v>1391</v>
      </c>
      <c r="D54" s="25">
        <v>3137</v>
      </c>
      <c r="E54" s="25">
        <v>1392</v>
      </c>
      <c r="F54" s="1">
        <f t="shared" si="0"/>
        <v>1</v>
      </c>
      <c r="G54" s="1">
        <f t="shared" si="1"/>
        <v>1</v>
      </c>
      <c r="H54" s="1">
        <f t="shared" si="10"/>
        <v>6.28</v>
      </c>
      <c r="I54" s="1">
        <f t="shared" si="11"/>
        <v>3.84</v>
      </c>
      <c r="J54" s="2">
        <f t="shared" si="4"/>
        <v>10.120000000000001</v>
      </c>
      <c r="K54" s="2">
        <f t="shared" si="5"/>
        <v>0.8096000000000001</v>
      </c>
      <c r="L54" s="12">
        <f>J54+K54</f>
        <v>10.9296</v>
      </c>
    </row>
    <row r="55" spans="1:12" ht="13.5">
      <c r="A55" s="16" t="s">
        <v>62</v>
      </c>
      <c r="B55" s="22">
        <v>21188</v>
      </c>
      <c r="C55" s="22">
        <v>11292</v>
      </c>
      <c r="D55" s="25">
        <v>21188</v>
      </c>
      <c r="E55" s="25">
        <v>11292</v>
      </c>
      <c r="F55" s="1">
        <f>D55-B55</f>
        <v>0</v>
      </c>
      <c r="G55" s="1">
        <f>E55-C55</f>
        <v>0</v>
      </c>
      <c r="H55" s="1">
        <f t="shared" si="10"/>
        <v>0</v>
      </c>
      <c r="I55" s="1">
        <f t="shared" si="11"/>
        <v>0</v>
      </c>
      <c r="J55" s="2">
        <f>H55+I55</f>
        <v>0</v>
      </c>
      <c r="K55" s="2">
        <f t="shared" si="5"/>
        <v>0</v>
      </c>
      <c r="L55" s="12">
        <f>J55+K55</f>
        <v>0</v>
      </c>
    </row>
    <row r="56" spans="1:12" ht="13.5">
      <c r="A56" s="16" t="s">
        <v>37</v>
      </c>
      <c r="B56" s="22">
        <v>32749</v>
      </c>
      <c r="C56" s="22">
        <v>17308</v>
      </c>
      <c r="D56" s="25">
        <v>33572</v>
      </c>
      <c r="E56" s="25">
        <v>17697</v>
      </c>
      <c r="F56" s="1">
        <f t="shared" si="0"/>
        <v>823</v>
      </c>
      <c r="G56" s="1">
        <f t="shared" si="1"/>
        <v>389</v>
      </c>
      <c r="H56" s="1">
        <f t="shared" si="10"/>
        <v>5168.4400000000005</v>
      </c>
      <c r="I56" s="1">
        <f t="shared" si="11"/>
        <v>1493.76</v>
      </c>
      <c r="J56" s="2">
        <f t="shared" si="4"/>
        <v>6662.200000000001</v>
      </c>
      <c r="K56" s="2">
        <f t="shared" si="5"/>
        <v>532.9760000000001</v>
      </c>
      <c r="L56" s="12">
        <f t="shared" si="6"/>
        <v>7195.176000000001</v>
      </c>
    </row>
    <row r="57" spans="1:12" ht="13.5">
      <c r="A57" s="16" t="s">
        <v>38</v>
      </c>
      <c r="B57" s="22">
        <v>3464</v>
      </c>
      <c r="C57" s="22">
        <v>1702</v>
      </c>
      <c r="D57" s="25">
        <v>3465</v>
      </c>
      <c r="E57" s="25">
        <v>1702</v>
      </c>
      <c r="F57" s="1">
        <f t="shared" si="0"/>
        <v>1</v>
      </c>
      <c r="G57" s="1">
        <f t="shared" si="1"/>
        <v>0</v>
      </c>
      <c r="H57" s="1">
        <f t="shared" si="10"/>
        <v>6.28</v>
      </c>
      <c r="I57" s="1">
        <f t="shared" si="11"/>
        <v>0</v>
      </c>
      <c r="J57" s="2">
        <f t="shared" si="4"/>
        <v>6.28</v>
      </c>
      <c r="K57" s="2">
        <f t="shared" si="5"/>
        <v>0.5024000000000001</v>
      </c>
      <c r="L57" s="12">
        <f t="shared" si="6"/>
        <v>6.7824</v>
      </c>
    </row>
    <row r="58" spans="1:12" ht="13.5">
      <c r="A58" s="16" t="s">
        <v>39</v>
      </c>
      <c r="B58" s="22">
        <v>6082</v>
      </c>
      <c r="C58" s="22">
        <v>2326</v>
      </c>
      <c r="D58" s="25">
        <v>6082</v>
      </c>
      <c r="E58" s="25">
        <v>2326</v>
      </c>
      <c r="F58" s="1">
        <f t="shared" si="0"/>
        <v>0</v>
      </c>
      <c r="G58" s="1">
        <f t="shared" si="1"/>
        <v>0</v>
      </c>
      <c r="H58" s="1">
        <f t="shared" si="10"/>
        <v>0</v>
      </c>
      <c r="I58" s="1">
        <f t="shared" si="11"/>
        <v>0</v>
      </c>
      <c r="J58" s="2">
        <f>H58+I58</f>
        <v>0</v>
      </c>
      <c r="K58" s="2">
        <f t="shared" si="5"/>
        <v>0</v>
      </c>
      <c r="L58" s="12">
        <f>J58+K58</f>
        <v>0</v>
      </c>
    </row>
    <row r="59" spans="1:12" ht="24">
      <c r="A59" s="21" t="s">
        <v>77</v>
      </c>
      <c r="B59" s="22">
        <v>64</v>
      </c>
      <c r="C59" s="22">
        <v>10</v>
      </c>
      <c r="D59" s="25">
        <v>64</v>
      </c>
      <c r="E59" s="25">
        <v>10</v>
      </c>
      <c r="F59" s="1">
        <f aca="true" t="shared" si="12" ref="F59:G61">D59-B59</f>
        <v>0</v>
      </c>
      <c r="G59" s="1">
        <f t="shared" si="12"/>
        <v>0</v>
      </c>
      <c r="H59" s="1">
        <f t="shared" si="10"/>
        <v>0</v>
      </c>
      <c r="I59" s="1">
        <f t="shared" si="11"/>
        <v>0</v>
      </c>
      <c r="J59" s="2">
        <f>H59+I59</f>
        <v>0</v>
      </c>
      <c r="K59" s="2">
        <f t="shared" si="5"/>
        <v>0</v>
      </c>
      <c r="L59" s="12">
        <f>J59+K59</f>
        <v>0</v>
      </c>
    </row>
    <row r="60" spans="1:12" ht="13.5">
      <c r="A60" s="16" t="s">
        <v>63</v>
      </c>
      <c r="B60" s="22">
        <v>154</v>
      </c>
      <c r="C60" s="22">
        <v>4</v>
      </c>
      <c r="D60" s="25">
        <v>154</v>
      </c>
      <c r="E60" s="25">
        <v>4</v>
      </c>
      <c r="F60" s="1">
        <f t="shared" si="12"/>
        <v>0</v>
      </c>
      <c r="G60" s="1">
        <f t="shared" si="12"/>
        <v>0</v>
      </c>
      <c r="H60" s="1">
        <f t="shared" si="10"/>
        <v>0</v>
      </c>
      <c r="I60" s="1">
        <f t="shared" si="11"/>
        <v>0</v>
      </c>
      <c r="J60" s="2">
        <f>H60+I60</f>
        <v>0</v>
      </c>
      <c r="K60" s="2">
        <f>J60*$K$2</f>
        <v>0</v>
      </c>
      <c r="L60" s="12">
        <f>J60+K60</f>
        <v>0</v>
      </c>
    </row>
    <row r="61" spans="1:12" ht="13.5">
      <c r="A61" s="16" t="s">
        <v>64</v>
      </c>
      <c r="B61" s="22">
        <v>10060</v>
      </c>
      <c r="C61" s="22">
        <v>4529</v>
      </c>
      <c r="D61" s="25">
        <v>10060</v>
      </c>
      <c r="E61" s="25">
        <v>4529</v>
      </c>
      <c r="F61" s="1">
        <f t="shared" si="12"/>
        <v>0</v>
      </c>
      <c r="G61" s="1">
        <f t="shared" si="12"/>
        <v>0</v>
      </c>
      <c r="H61" s="1">
        <f t="shared" si="10"/>
        <v>0</v>
      </c>
      <c r="I61" s="1">
        <f t="shared" si="11"/>
        <v>0</v>
      </c>
      <c r="J61" s="2">
        <f>H61+I61</f>
        <v>0</v>
      </c>
      <c r="K61" s="2">
        <f t="shared" si="5"/>
        <v>0</v>
      </c>
      <c r="L61" s="12">
        <f>J61+K61</f>
        <v>0</v>
      </c>
    </row>
    <row r="62" spans="1:12" ht="13.5">
      <c r="A62" s="16" t="s">
        <v>40</v>
      </c>
      <c r="B62" s="22">
        <v>4393</v>
      </c>
      <c r="C62" s="22">
        <v>2424</v>
      </c>
      <c r="D62" s="25">
        <v>4393</v>
      </c>
      <c r="E62" s="25">
        <v>2424</v>
      </c>
      <c r="F62" s="1">
        <f t="shared" si="0"/>
        <v>0</v>
      </c>
      <c r="G62" s="1">
        <f t="shared" si="1"/>
        <v>0</v>
      </c>
      <c r="H62" s="1">
        <f t="shared" si="10"/>
        <v>0</v>
      </c>
      <c r="I62" s="1">
        <f t="shared" si="11"/>
        <v>0</v>
      </c>
      <c r="J62" s="2">
        <f>H62+I62</f>
        <v>0</v>
      </c>
      <c r="K62" s="2">
        <f t="shared" si="5"/>
        <v>0</v>
      </c>
      <c r="L62" s="12">
        <f>J62+K62</f>
        <v>0</v>
      </c>
    </row>
    <row r="63" spans="1:12" ht="13.5">
      <c r="A63" s="16" t="s">
        <v>41</v>
      </c>
      <c r="B63" s="22">
        <v>8528</v>
      </c>
      <c r="C63" s="22">
        <v>3810</v>
      </c>
      <c r="D63" s="25">
        <v>8975</v>
      </c>
      <c r="E63" s="25">
        <v>4046</v>
      </c>
      <c r="F63" s="1">
        <f t="shared" si="0"/>
        <v>447</v>
      </c>
      <c r="G63" s="1">
        <f t="shared" si="1"/>
        <v>236</v>
      </c>
      <c r="H63" s="1">
        <f t="shared" si="10"/>
        <v>2807.1600000000003</v>
      </c>
      <c r="I63" s="1">
        <f t="shared" si="11"/>
        <v>906.24</v>
      </c>
      <c r="J63" s="2">
        <f t="shared" si="4"/>
        <v>3713.4000000000005</v>
      </c>
      <c r="K63" s="2">
        <f aca="true" t="shared" si="13" ref="K63:K69">J63*$K$2</f>
        <v>297.07200000000006</v>
      </c>
      <c r="L63" s="12">
        <f t="shared" si="6"/>
        <v>4010.4720000000007</v>
      </c>
    </row>
    <row r="64" spans="1:12" ht="13.5">
      <c r="A64" s="16" t="s">
        <v>42</v>
      </c>
      <c r="B64" s="22">
        <v>19705</v>
      </c>
      <c r="C64" s="22">
        <v>9424</v>
      </c>
      <c r="D64" s="25">
        <v>20291</v>
      </c>
      <c r="E64" s="25">
        <v>9680</v>
      </c>
      <c r="F64" s="1">
        <f t="shared" si="0"/>
        <v>586</v>
      </c>
      <c r="G64" s="1">
        <f t="shared" si="1"/>
        <v>256</v>
      </c>
      <c r="H64" s="1">
        <f t="shared" si="10"/>
        <v>3680.08</v>
      </c>
      <c r="I64" s="1">
        <f t="shared" si="11"/>
        <v>983.04</v>
      </c>
      <c r="J64" s="2">
        <f t="shared" si="4"/>
        <v>4663.12</v>
      </c>
      <c r="K64" s="2">
        <f t="shared" si="13"/>
        <v>373.0496</v>
      </c>
      <c r="L64" s="12">
        <f t="shared" si="6"/>
        <v>5036.1696</v>
      </c>
    </row>
    <row r="65" spans="1:12" ht="13.5">
      <c r="A65" s="16" t="s">
        <v>43</v>
      </c>
      <c r="B65" s="22">
        <v>13491</v>
      </c>
      <c r="C65" s="22">
        <v>5573</v>
      </c>
      <c r="D65" s="25">
        <v>13676</v>
      </c>
      <c r="E65" s="25">
        <v>5670</v>
      </c>
      <c r="F65" s="1">
        <f t="shared" si="0"/>
        <v>185</v>
      </c>
      <c r="G65" s="1">
        <f t="shared" si="1"/>
        <v>97</v>
      </c>
      <c r="H65" s="1">
        <f t="shared" si="10"/>
        <v>1161.8</v>
      </c>
      <c r="I65" s="1">
        <f t="shared" si="11"/>
        <v>372.47999999999996</v>
      </c>
      <c r="J65" s="2">
        <f t="shared" si="4"/>
        <v>1534.28</v>
      </c>
      <c r="K65" s="2">
        <f t="shared" si="13"/>
        <v>122.7424</v>
      </c>
      <c r="L65" s="12">
        <f t="shared" si="6"/>
        <v>1657.0224</v>
      </c>
    </row>
    <row r="66" spans="1:12" ht="13.5">
      <c r="A66" s="16" t="s">
        <v>44</v>
      </c>
      <c r="B66" s="22">
        <v>5560</v>
      </c>
      <c r="C66" s="22">
        <v>2916</v>
      </c>
      <c r="D66" s="25">
        <v>5846</v>
      </c>
      <c r="E66" s="25">
        <v>3068</v>
      </c>
      <c r="F66" s="1">
        <f t="shared" si="0"/>
        <v>286</v>
      </c>
      <c r="G66" s="1">
        <f t="shared" si="1"/>
        <v>152</v>
      </c>
      <c r="H66" s="1">
        <f t="shared" si="10"/>
        <v>1796.0800000000002</v>
      </c>
      <c r="I66" s="1">
        <f t="shared" si="11"/>
        <v>583.68</v>
      </c>
      <c r="J66" s="2">
        <f t="shared" si="4"/>
        <v>2379.76</v>
      </c>
      <c r="K66" s="2">
        <f t="shared" si="13"/>
        <v>190.38080000000002</v>
      </c>
      <c r="L66" s="12">
        <f t="shared" si="6"/>
        <v>2570.1408</v>
      </c>
    </row>
    <row r="67" spans="1:12" ht="13.5">
      <c r="A67" s="16" t="s">
        <v>45</v>
      </c>
      <c r="B67" s="22">
        <v>3764</v>
      </c>
      <c r="C67" s="22">
        <v>1360</v>
      </c>
      <c r="D67" s="25">
        <v>3764</v>
      </c>
      <c r="E67" s="25">
        <v>1360</v>
      </c>
      <c r="F67" s="1">
        <f t="shared" si="0"/>
        <v>0</v>
      </c>
      <c r="G67" s="1">
        <f t="shared" si="1"/>
        <v>0</v>
      </c>
      <c r="H67" s="1">
        <f t="shared" si="10"/>
        <v>0</v>
      </c>
      <c r="I67" s="1">
        <f t="shared" si="11"/>
        <v>0</v>
      </c>
      <c r="J67" s="2">
        <f t="shared" si="4"/>
        <v>0</v>
      </c>
      <c r="K67" s="2">
        <f t="shared" si="13"/>
        <v>0</v>
      </c>
      <c r="L67" s="12">
        <f t="shared" si="6"/>
        <v>0</v>
      </c>
    </row>
    <row r="68" spans="1:12" ht="13.5">
      <c r="A68" s="16" t="s">
        <v>46</v>
      </c>
      <c r="B68" s="22">
        <v>237</v>
      </c>
      <c r="C68" s="22">
        <v>1</v>
      </c>
      <c r="D68" s="25">
        <v>237</v>
      </c>
      <c r="E68" s="25">
        <v>1</v>
      </c>
      <c r="F68" s="1">
        <f t="shared" si="0"/>
        <v>0</v>
      </c>
      <c r="G68" s="1">
        <f t="shared" si="1"/>
        <v>0</v>
      </c>
      <c r="H68" s="1">
        <f t="shared" si="10"/>
        <v>0</v>
      </c>
      <c r="I68" s="1">
        <f t="shared" si="11"/>
        <v>0</v>
      </c>
      <c r="J68" s="2">
        <f t="shared" si="4"/>
        <v>0</v>
      </c>
      <c r="K68" s="2">
        <f t="shared" si="13"/>
        <v>0</v>
      </c>
      <c r="L68" s="12">
        <f t="shared" si="6"/>
        <v>0</v>
      </c>
    </row>
    <row r="69" spans="1:12" ht="13.5">
      <c r="A69" s="16" t="s">
        <v>47</v>
      </c>
      <c r="B69" s="22">
        <v>26</v>
      </c>
      <c r="C69" s="22">
        <v>21</v>
      </c>
      <c r="D69" s="25">
        <v>26</v>
      </c>
      <c r="E69" s="25">
        <v>21</v>
      </c>
      <c r="F69" s="1">
        <f t="shared" si="0"/>
        <v>0</v>
      </c>
      <c r="G69" s="1">
        <f t="shared" si="1"/>
        <v>0</v>
      </c>
      <c r="H69" s="1">
        <f t="shared" si="10"/>
        <v>0</v>
      </c>
      <c r="I69" s="1">
        <f t="shared" si="11"/>
        <v>0</v>
      </c>
      <c r="J69" s="2">
        <f t="shared" si="4"/>
        <v>0</v>
      </c>
      <c r="K69" s="2">
        <f t="shared" si="13"/>
        <v>0</v>
      </c>
      <c r="L69" s="12">
        <f t="shared" si="6"/>
        <v>0</v>
      </c>
    </row>
    <row r="70" spans="1:12" ht="13.5">
      <c r="A70" s="16" t="s">
        <v>69</v>
      </c>
      <c r="B70" s="22">
        <v>3426</v>
      </c>
      <c r="C70" s="22">
        <v>797</v>
      </c>
      <c r="D70" s="25">
        <v>3579</v>
      </c>
      <c r="E70" s="25">
        <v>799</v>
      </c>
      <c r="F70" s="1">
        <f>D70-B70</f>
        <v>153</v>
      </c>
      <c r="G70" s="1">
        <f>E70-C70</f>
        <v>2</v>
      </c>
      <c r="H70" s="1">
        <f t="shared" si="10"/>
        <v>960.84</v>
      </c>
      <c r="I70" s="1">
        <f t="shared" si="11"/>
        <v>7.68</v>
      </c>
      <c r="J70" s="2">
        <f>H70+I70</f>
        <v>968.52</v>
      </c>
      <c r="K70" s="2">
        <f>J70*$K$2</f>
        <v>77.4816</v>
      </c>
      <c r="L70" s="12">
        <f>J70+K70</f>
        <v>1046.0016</v>
      </c>
    </row>
    <row r="71" spans="4:12" ht="13.5">
      <c r="D71" s="8">
        <v>6.28</v>
      </c>
      <c r="E71" s="8">
        <v>3.84</v>
      </c>
      <c r="F71" s="14"/>
      <c r="G71" s="14"/>
      <c r="H71" s="14"/>
      <c r="I71" s="14"/>
      <c r="J71" s="13"/>
      <c r="L71" s="15">
        <f>SUM(L3:L70)</f>
        <v>83601.67679999999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2022-10-24T10:46:28Z</cp:lastPrinted>
  <dcterms:created xsi:type="dcterms:W3CDTF">2015-04-23T14:48:08Z</dcterms:created>
  <dcterms:modified xsi:type="dcterms:W3CDTF">2023-12-22T21:20:22Z</dcterms:modified>
  <cp:category/>
  <cp:version/>
  <cp:contentType/>
  <cp:contentStatus/>
</cp:coreProperties>
</file>