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<sst xmlns="http://schemas.openxmlformats.org/spreadsheetml/2006/main" count="89" uniqueCount="81">
  <si>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</si>
  <si>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</si>
  <si>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</si>
  <si>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</si>
  <si>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</si>
  <si>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</si>
  <si>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</si>
  <si>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</si>
  <si>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</si>
  <si>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руб.</t>
  </si>
  <si>
    <t>172</t>
  </si>
  <si>
    <t>173</t>
  </si>
  <si>
    <t>174</t>
  </si>
  <si>
    <t>177</t>
  </si>
  <si>
    <t>178</t>
  </si>
  <si>
    <t>179</t>
  </si>
  <si>
    <t>181</t>
  </si>
  <si>
    <t>182</t>
  </si>
  <si>
    <t>183</t>
  </si>
  <si>
    <t>184</t>
  </si>
  <si>
    <t>185</t>
  </si>
  <si>
    <t>186</t>
  </si>
  <si>
    <t>206</t>
  </si>
  <si>
    <t>211</t>
  </si>
  <si>
    <t>212</t>
  </si>
  <si>
    <t>213</t>
  </si>
  <si>
    <t>215</t>
  </si>
  <si>
    <t>216</t>
  </si>
  <si>
    <t>221</t>
  </si>
  <si>
    <t>225</t>
  </si>
  <si>
    <t>226</t>
  </si>
  <si>
    <t>232</t>
  </si>
  <si>
    <t>239</t>
  </si>
  <si>
    <t>241</t>
  </si>
  <si>
    <t>242</t>
  </si>
  <si>
    <t>247</t>
  </si>
  <si>
    <t>250</t>
  </si>
  <si>
    <t>251</t>
  </si>
  <si>
    <t>253</t>
  </si>
  <si>
    <t>254</t>
  </si>
  <si>
    <t>258</t>
  </si>
  <si>
    <t>261</t>
  </si>
  <si>
    <t>263</t>
  </si>
  <si>
    <t>264</t>
  </si>
  <si>
    <t>265</t>
  </si>
  <si>
    <t>266</t>
  </si>
  <si>
    <t>267</t>
  </si>
  <si>
    <t>356</t>
  </si>
  <si>
    <t>187/188</t>
  </si>
  <si>
    <t>194/195</t>
  </si>
  <si>
    <t>196/199</t>
  </si>
  <si>
    <t>197/198</t>
  </si>
  <si>
    <t>202/203</t>
  </si>
  <si>
    <t>204/205</t>
  </si>
  <si>
    <t>209/210</t>
  </si>
  <si>
    <t>217/218</t>
  </si>
  <si>
    <t>223/224</t>
  </si>
  <si>
    <t>227/230</t>
  </si>
  <si>
    <t>234/233</t>
  </si>
  <si>
    <t>235/236</t>
  </si>
  <si>
    <t>244/245</t>
  </si>
  <si>
    <t>248/249</t>
  </si>
  <si>
    <t>251а</t>
  </si>
  <si>
    <t>255/256</t>
  </si>
  <si>
    <t>257/259</t>
  </si>
  <si>
    <t>баня 207/208</t>
  </si>
  <si>
    <t>баня 243</t>
  </si>
  <si>
    <t>дом 207/208</t>
  </si>
  <si>
    <t>дом 214</t>
  </si>
  <si>
    <t>ул.осв</t>
  </si>
  <si>
    <t>192</t>
  </si>
  <si>
    <t>193</t>
  </si>
  <si>
    <t>219/220</t>
  </si>
  <si>
    <t>180</t>
  </si>
  <si>
    <t>189/190</t>
  </si>
  <si>
    <t>213/1</t>
  </si>
  <si>
    <t>191</t>
  </si>
  <si>
    <t>бытовка</t>
  </si>
  <si>
    <t>Показания на 23.02.2023</t>
  </si>
  <si>
    <t>Показания на 23.03.2023</t>
  </si>
  <si>
    <t>26.02.23 13:15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</si>
</sst>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"/>
    <numFmt numFmtId="165" formatCode="#,##0&quot;р.&quot;"/>
    <numFmt numFmtId="166" formatCode="#,##0.00_ ;[Red]\-#,##0.00\ 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[$-419]mmmm\ yyyy;@"/>
    <numFmt numFmtId="174" formatCode="[$-419]dd\ mmm\ yy;@"/>
    <numFmt numFmtId="175" formatCode="#,##0.00\ &quot;₽&quot;"/>
    <numFmt numFmtId="176" formatCode="0_ ;[Red]\-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2" fontId="47" fillId="33" borderId="10" xfId="0" applyNumberFormat="1" applyFont="1" applyFill="1" applyBorder="1" applyAlignment="1">
      <alignment/>
    </xf>
    <xf numFmtId="164" fontId="47" fillId="33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2" fontId="47" fillId="0" borderId="0" xfId="0" applyNumberFormat="1" applyFont="1" applyAlignment="1">
      <alignment horizontal="right"/>
    </xf>
    <xf numFmtId="2" fontId="4" fillId="33" borderId="0" xfId="54" applyNumberFormat="1" applyFont="1" applyFill="1" applyBorder="1" applyAlignment="1">
      <alignment horizontal="right"/>
      <protection/>
    </xf>
    <xf numFmtId="2" fontId="49" fillId="33" borderId="10" xfId="0" applyNumberFormat="1" applyFont="1" applyFill="1" applyBorder="1" applyAlignment="1">
      <alignment horizontal="center" wrapText="1"/>
    </xf>
    <xf numFmtId="9" fontId="49" fillId="33" borderId="10" xfId="59" applyFont="1" applyFill="1" applyBorder="1" applyAlignment="1">
      <alignment horizontal="center" wrapText="1"/>
    </xf>
    <xf numFmtId="0" fontId="50" fillId="0" borderId="0" xfId="0" applyFont="1" applyAlignment="1">
      <alignment horizontal="center"/>
    </xf>
    <xf numFmtId="165" fontId="48" fillId="33" borderId="10" xfId="0" applyNumberFormat="1" applyFont="1" applyFill="1" applyBorder="1" applyAlignment="1">
      <alignment horizontal="right"/>
    </xf>
    <xf numFmtId="1" fontId="5" fillId="34" borderId="10" xfId="0" applyNumberFormat="1" applyFont="1" applyFill="1" applyBorder="1" applyAlignment="1">
      <alignment horizontal="center" vertical="center"/>
    </xf>
    <xf numFmtId="164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165" fontId="48" fillId="0" borderId="0" xfId="0" applyNumberFormat="1" applyFont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/>
    </xf>
    <xf numFmtId="2" fontId="49" fillId="33" borderId="11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49" fillId="33" borderId="11" xfId="0" applyFont="1" applyFill="1" applyBorder="1" applyAlignment="1">
      <alignment horizontal="center" vertical="center" wrapText="1"/>
    </xf>
    <xf numFmtId="2" fontId="48" fillId="33" borderId="12" xfId="0" applyNumberFormat="1" applyFont="1" applyFill="1" applyBorder="1" applyAlignment="1">
      <alignment horizontal="center" wrapText="1"/>
    </xf>
    <xf numFmtId="2" fontId="48" fillId="33" borderId="13" xfId="0" applyNumberFormat="1" applyFont="1" applyFill="1" applyBorder="1" applyAlignment="1">
      <alignment horizontal="center" wrapText="1"/>
    </xf>
    <xf numFmtId="1" fontId="5" fillId="35" borderId="14" xfId="0" applyNumberFormat="1" applyFont="1" applyFill="1" applyBorder="1" applyAlignment="1">
      <alignment horizontal="center" vertical="center"/>
    </xf>
    <xf numFmtId="1" fontId="5" fillId="35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="130" zoomScaleNormal="130" zoomScalePageLayoutView="0" workbookViewId="0" topLeftCell="A45">
      <selection activeCell="J73" sqref="J73"/>
    </sheetView>
  </sheetViews>
  <sheetFormatPr defaultColWidth="9.140625" defaultRowHeight="15"/>
  <cols>
    <col min="1" max="1" width="13.00390625" style="6" customWidth="1"/>
    <col min="2" max="2" width="11.28125" style="7" customWidth="1"/>
    <col min="3" max="4" width="11.140625" style="7" customWidth="1"/>
    <col min="5" max="5" width="11.00390625" style="7" customWidth="1"/>
    <col min="6" max="6" width="10.00390625" style="5" customWidth="1"/>
    <col min="7" max="7" width="9.140625" style="5" customWidth="1"/>
    <col min="8" max="8" width="9.8515625" style="5" customWidth="1"/>
    <col min="9" max="9" width="9.140625" style="5" customWidth="1"/>
    <col min="10" max="10" width="12.57421875" style="5" customWidth="1"/>
    <col min="11" max="11" width="11.140625" style="5" customWidth="1"/>
    <col min="12" max="12" width="11.421875" style="5" customWidth="1"/>
    <col min="13" max="16" width="9.140625" style="5" customWidth="1"/>
    <col min="17" max="17" width="10.7109375" style="5" bestFit="1" customWidth="1"/>
    <col min="18" max="16384" width="9.140625" style="5" customWidth="1"/>
  </cols>
  <sheetData>
    <row r="1" spans="1:12" ht="30.75" customHeight="1">
      <c r="A1" s="3" t="s">
        <v>2</v>
      </c>
      <c r="B1" s="22" t="s">
        <v>78</v>
      </c>
      <c r="C1" s="23"/>
      <c r="D1" s="22" t="s">
        <v>79</v>
      </c>
      <c r="E1" s="23"/>
      <c r="F1" s="4" t="s">
        <v>3</v>
      </c>
      <c r="G1" s="4" t="s">
        <v>3</v>
      </c>
      <c r="H1" s="4" t="s">
        <v>4</v>
      </c>
      <c r="I1" s="4" t="s">
        <v>4</v>
      </c>
      <c r="J1" s="3" t="s">
        <v>8</v>
      </c>
      <c r="K1" s="4" t="s">
        <v>6</v>
      </c>
      <c r="L1" s="4" t="s">
        <v>5</v>
      </c>
    </row>
    <row r="2" spans="1:12" s="11" customFormat="1" ht="12" customHeight="1">
      <c r="A2" s="21"/>
      <c r="B2" s="18" t="s">
        <v>0</v>
      </c>
      <c r="C2" s="18" t="s">
        <v>1</v>
      </c>
      <c r="D2" s="18" t="s">
        <v>0</v>
      </c>
      <c r="E2" s="18" t="s">
        <v>1</v>
      </c>
      <c r="F2" s="18" t="s">
        <v>0</v>
      </c>
      <c r="G2" s="18" t="s">
        <v>1</v>
      </c>
      <c r="H2" s="9" t="s">
        <v>0</v>
      </c>
      <c r="I2" s="9" t="s">
        <v>1</v>
      </c>
      <c r="J2" s="9" t="s">
        <v>9</v>
      </c>
      <c r="K2" s="10">
        <v>0.08</v>
      </c>
      <c r="L2" s="9" t="s">
        <v>7</v>
      </c>
    </row>
    <row r="3" spans="1:12" ht="15">
      <c r="A3" s="17" t="s">
        <v>10</v>
      </c>
      <c r="B3" s="13">
        <v>12338</v>
      </c>
      <c r="C3" s="13">
        <v>5793</v>
      </c>
      <c r="D3" s="13">
        <v>12620</v>
      </c>
      <c r="E3" s="13">
        <v>5942</v>
      </c>
      <c r="F3" s="1">
        <f aca="true" t="shared" si="0" ref="F3:F68">D3-B3</f>
        <v>282</v>
      </c>
      <c r="G3" s="1">
        <f aca="true" t="shared" si="1" ref="G3:G68">E3-C3</f>
        <v>149</v>
      </c>
      <c r="H3" s="1">
        <f aca="true" t="shared" si="2" ref="H3:H34">F3*$D$71</f>
        <v>1770.96</v>
      </c>
      <c r="I3" s="1">
        <f aca="true" t="shared" si="3" ref="I3:I34">G3*$E$71</f>
        <v>572.16</v>
      </c>
      <c r="J3" s="2">
        <f aca="true" t="shared" si="4" ref="J3:J68">H3+I3</f>
        <v>2343.12</v>
      </c>
      <c r="K3" s="2">
        <f aca="true" t="shared" si="5" ref="K3:K61">J3*$K$2</f>
        <v>187.4496</v>
      </c>
      <c r="L3" s="12">
        <f aca="true" t="shared" si="6" ref="L3:L68">J3+K3</f>
        <v>2530.5696</v>
      </c>
    </row>
    <row r="4" spans="1:12" ht="15">
      <c r="A4" s="17" t="s">
        <v>11</v>
      </c>
      <c r="B4" s="13">
        <v>13263</v>
      </c>
      <c r="C4" s="13">
        <v>7097</v>
      </c>
      <c r="D4" s="13">
        <v>13264</v>
      </c>
      <c r="E4" s="13">
        <v>7097</v>
      </c>
      <c r="F4" s="1">
        <f t="shared" si="0"/>
        <v>1</v>
      </c>
      <c r="G4" s="1">
        <f t="shared" si="1"/>
        <v>0</v>
      </c>
      <c r="H4" s="1">
        <f t="shared" si="2"/>
        <v>6.28</v>
      </c>
      <c r="I4" s="1">
        <f t="shared" si="3"/>
        <v>0</v>
      </c>
      <c r="J4" s="2">
        <f t="shared" si="4"/>
        <v>6.28</v>
      </c>
      <c r="K4" s="2">
        <f t="shared" si="5"/>
        <v>0.5024000000000001</v>
      </c>
      <c r="L4" s="12">
        <f t="shared" si="6"/>
        <v>6.7824</v>
      </c>
    </row>
    <row r="5" spans="1:12" ht="15">
      <c r="A5" s="17" t="s">
        <v>12</v>
      </c>
      <c r="B5" s="13">
        <v>847</v>
      </c>
      <c r="C5" s="13">
        <v>717</v>
      </c>
      <c r="D5" s="13">
        <v>847</v>
      </c>
      <c r="E5" s="13">
        <v>717</v>
      </c>
      <c r="F5" s="1">
        <f t="shared" si="0"/>
        <v>0</v>
      </c>
      <c r="G5" s="1">
        <f t="shared" si="1"/>
        <v>0</v>
      </c>
      <c r="H5" s="1">
        <f t="shared" si="2"/>
        <v>0</v>
      </c>
      <c r="I5" s="1">
        <f t="shared" si="3"/>
        <v>0</v>
      </c>
      <c r="J5" s="2">
        <f t="shared" si="4"/>
        <v>0</v>
      </c>
      <c r="K5" s="2">
        <f t="shared" si="5"/>
        <v>0</v>
      </c>
      <c r="L5" s="12">
        <f t="shared" si="6"/>
        <v>0</v>
      </c>
    </row>
    <row r="6" spans="1:12" ht="15">
      <c r="A6" s="17" t="s">
        <v>13</v>
      </c>
      <c r="B6" s="13">
        <v>2232</v>
      </c>
      <c r="C6" s="13">
        <v>755</v>
      </c>
      <c r="D6" s="13">
        <v>2233</v>
      </c>
      <c r="E6" s="13">
        <v>756</v>
      </c>
      <c r="F6" s="1">
        <f t="shared" si="0"/>
        <v>1</v>
      </c>
      <c r="G6" s="1">
        <f t="shared" si="1"/>
        <v>1</v>
      </c>
      <c r="H6" s="1">
        <f t="shared" si="2"/>
        <v>6.28</v>
      </c>
      <c r="I6" s="1">
        <f t="shared" si="3"/>
        <v>3.84</v>
      </c>
      <c r="J6" s="2">
        <f t="shared" si="4"/>
        <v>10.120000000000001</v>
      </c>
      <c r="K6" s="2">
        <f t="shared" si="5"/>
        <v>0.8096000000000001</v>
      </c>
      <c r="L6" s="12">
        <f t="shared" si="6"/>
        <v>10.9296</v>
      </c>
    </row>
    <row r="7" spans="1:12" ht="15">
      <c r="A7" s="17" t="s">
        <v>14</v>
      </c>
      <c r="B7" s="13">
        <v>18960</v>
      </c>
      <c r="C7" s="13">
        <v>2098</v>
      </c>
      <c r="D7" s="13">
        <v>18960</v>
      </c>
      <c r="E7" s="13">
        <v>2098</v>
      </c>
      <c r="F7" s="1">
        <f t="shared" si="0"/>
        <v>0</v>
      </c>
      <c r="G7" s="1">
        <f t="shared" si="1"/>
        <v>0</v>
      </c>
      <c r="H7" s="1">
        <f t="shared" si="2"/>
        <v>0</v>
      </c>
      <c r="I7" s="1">
        <f t="shared" si="3"/>
        <v>0</v>
      </c>
      <c r="J7" s="2">
        <f t="shared" si="4"/>
        <v>0</v>
      </c>
      <c r="K7" s="2">
        <f t="shared" si="5"/>
        <v>0</v>
      </c>
      <c r="L7" s="12">
        <f t="shared" si="6"/>
        <v>0</v>
      </c>
    </row>
    <row r="8" spans="1:12" ht="15">
      <c r="A8" s="17" t="s">
        <v>15</v>
      </c>
      <c r="B8" s="13">
        <v>9680</v>
      </c>
      <c r="C8" s="13">
        <v>6196</v>
      </c>
      <c r="D8" s="13">
        <v>9680</v>
      </c>
      <c r="E8" s="13">
        <v>6196</v>
      </c>
      <c r="F8" s="1">
        <f t="shared" si="0"/>
        <v>0</v>
      </c>
      <c r="G8" s="1">
        <f t="shared" si="1"/>
        <v>0</v>
      </c>
      <c r="H8" s="1">
        <f t="shared" si="2"/>
        <v>0</v>
      </c>
      <c r="I8" s="1">
        <f t="shared" si="3"/>
        <v>0</v>
      </c>
      <c r="J8" s="2">
        <f>H8+I8</f>
        <v>0</v>
      </c>
      <c r="K8" s="2">
        <f t="shared" si="5"/>
        <v>0</v>
      </c>
      <c r="L8" s="12">
        <f t="shared" si="6"/>
        <v>0</v>
      </c>
    </row>
    <row r="9" spans="1:12" ht="15">
      <c r="A9" s="17" t="s">
        <v>73</v>
      </c>
      <c r="B9" s="13">
        <v>766</v>
      </c>
      <c r="C9" s="13">
        <v>329</v>
      </c>
      <c r="D9" s="13">
        <v>766</v>
      </c>
      <c r="E9" s="13">
        <v>329</v>
      </c>
      <c r="F9" s="1">
        <f>D9-B9</f>
        <v>0</v>
      </c>
      <c r="G9" s="1">
        <f>E9-C9</f>
        <v>0</v>
      </c>
      <c r="H9" s="1">
        <f t="shared" si="2"/>
        <v>0</v>
      </c>
      <c r="I9" s="1">
        <f t="shared" si="3"/>
        <v>0</v>
      </c>
      <c r="J9" s="2">
        <f>H9+I9</f>
        <v>0</v>
      </c>
      <c r="K9" s="2">
        <f>J9*$K$2</f>
        <v>0</v>
      </c>
      <c r="L9" s="12">
        <f>J9+K9</f>
        <v>0</v>
      </c>
    </row>
    <row r="10" spans="1:12" ht="15">
      <c r="A10" s="17" t="s">
        <v>16</v>
      </c>
      <c r="B10" s="13">
        <v>9313</v>
      </c>
      <c r="C10" s="13">
        <v>5040</v>
      </c>
      <c r="D10" s="13">
        <v>9407</v>
      </c>
      <c r="E10" s="13">
        <v>5088</v>
      </c>
      <c r="F10" s="1">
        <f t="shared" si="0"/>
        <v>94</v>
      </c>
      <c r="G10" s="1">
        <f t="shared" si="1"/>
        <v>48</v>
      </c>
      <c r="H10" s="1">
        <f t="shared" si="2"/>
        <v>590.32</v>
      </c>
      <c r="I10" s="1">
        <f t="shared" si="3"/>
        <v>184.32</v>
      </c>
      <c r="J10" s="2">
        <f t="shared" si="4"/>
        <v>774.6400000000001</v>
      </c>
      <c r="K10" s="2">
        <f t="shared" si="5"/>
        <v>61.97120000000001</v>
      </c>
      <c r="L10" s="12">
        <f t="shared" si="6"/>
        <v>836.6112</v>
      </c>
    </row>
    <row r="11" spans="1:12" ht="15">
      <c r="A11" s="17" t="s">
        <v>17</v>
      </c>
      <c r="B11" s="13">
        <v>4376</v>
      </c>
      <c r="C11" s="13">
        <v>1493</v>
      </c>
      <c r="D11" s="13">
        <v>4376</v>
      </c>
      <c r="E11" s="13">
        <v>1493</v>
      </c>
      <c r="F11" s="1">
        <f t="shared" si="0"/>
        <v>0</v>
      </c>
      <c r="G11" s="1">
        <f t="shared" si="1"/>
        <v>0</v>
      </c>
      <c r="H11" s="1">
        <f t="shared" si="2"/>
        <v>0</v>
      </c>
      <c r="I11" s="1">
        <f t="shared" si="3"/>
        <v>0</v>
      </c>
      <c r="J11" s="2">
        <f t="shared" si="4"/>
        <v>0</v>
      </c>
      <c r="K11" s="2">
        <f t="shared" si="5"/>
        <v>0</v>
      </c>
      <c r="L11" s="12">
        <f t="shared" si="6"/>
        <v>0</v>
      </c>
    </row>
    <row r="12" spans="1:12" ht="15">
      <c r="A12" s="17" t="s">
        <v>18</v>
      </c>
      <c r="B12" s="13">
        <v>1492</v>
      </c>
      <c r="C12" s="13">
        <v>431</v>
      </c>
      <c r="D12" s="13">
        <v>1492</v>
      </c>
      <c r="E12" s="13">
        <v>431</v>
      </c>
      <c r="F12" s="1">
        <f t="shared" si="0"/>
        <v>0</v>
      </c>
      <c r="G12" s="1">
        <f t="shared" si="1"/>
        <v>0</v>
      </c>
      <c r="H12" s="1">
        <f t="shared" si="2"/>
        <v>0</v>
      </c>
      <c r="I12" s="1">
        <f t="shared" si="3"/>
        <v>0</v>
      </c>
      <c r="J12" s="2">
        <f t="shared" si="4"/>
        <v>0</v>
      </c>
      <c r="K12" s="2">
        <f t="shared" si="5"/>
        <v>0</v>
      </c>
      <c r="L12" s="12">
        <f t="shared" si="6"/>
        <v>0</v>
      </c>
    </row>
    <row r="13" spans="1:13" ht="15">
      <c r="A13" s="19" t="s">
        <v>19</v>
      </c>
      <c r="B13" s="13">
        <v>1621</v>
      </c>
      <c r="C13" s="13">
        <v>648</v>
      </c>
      <c r="D13" s="13">
        <v>1621</v>
      </c>
      <c r="E13" s="13">
        <v>648</v>
      </c>
      <c r="F13" s="1">
        <f t="shared" si="0"/>
        <v>0</v>
      </c>
      <c r="G13" s="1">
        <f t="shared" si="1"/>
        <v>0</v>
      </c>
      <c r="H13" s="1">
        <f t="shared" si="2"/>
        <v>0</v>
      </c>
      <c r="I13" s="1">
        <f t="shared" si="3"/>
        <v>0</v>
      </c>
      <c r="J13" s="2">
        <f t="shared" si="4"/>
        <v>0</v>
      </c>
      <c r="K13" s="2">
        <f t="shared" si="5"/>
        <v>0</v>
      </c>
      <c r="L13" s="12">
        <f t="shared" si="6"/>
        <v>0</v>
      </c>
      <c r="M13" s="20"/>
    </row>
    <row r="14" spans="1:12" ht="15">
      <c r="A14" s="17" t="s">
        <v>20</v>
      </c>
      <c r="B14" s="13">
        <v>8305</v>
      </c>
      <c r="C14" s="13">
        <v>4857</v>
      </c>
      <c r="D14" s="13">
        <v>8305</v>
      </c>
      <c r="E14" s="13">
        <v>4857</v>
      </c>
      <c r="F14" s="1">
        <f t="shared" si="0"/>
        <v>0</v>
      </c>
      <c r="G14" s="1">
        <f t="shared" si="1"/>
        <v>0</v>
      </c>
      <c r="H14" s="1">
        <f t="shared" si="2"/>
        <v>0</v>
      </c>
      <c r="I14" s="1">
        <f t="shared" si="3"/>
        <v>0</v>
      </c>
      <c r="J14" s="2">
        <f t="shared" si="4"/>
        <v>0</v>
      </c>
      <c r="K14" s="2">
        <f t="shared" si="5"/>
        <v>0</v>
      </c>
      <c r="L14" s="12">
        <f t="shared" si="6"/>
        <v>0</v>
      </c>
    </row>
    <row r="15" spans="1:12" ht="15">
      <c r="A15" s="17" t="s">
        <v>21</v>
      </c>
      <c r="B15" s="13">
        <v>2551</v>
      </c>
      <c r="C15" s="13">
        <v>1463</v>
      </c>
      <c r="D15" s="13">
        <v>2552</v>
      </c>
      <c r="E15" s="13">
        <v>1464</v>
      </c>
      <c r="F15" s="1">
        <f t="shared" si="0"/>
        <v>1</v>
      </c>
      <c r="G15" s="1">
        <f t="shared" si="1"/>
        <v>1</v>
      </c>
      <c r="H15" s="1">
        <f t="shared" si="2"/>
        <v>6.28</v>
      </c>
      <c r="I15" s="1">
        <f t="shared" si="3"/>
        <v>3.84</v>
      </c>
      <c r="J15" s="2">
        <f t="shared" si="4"/>
        <v>10.120000000000001</v>
      </c>
      <c r="K15" s="2">
        <f t="shared" si="5"/>
        <v>0.8096000000000001</v>
      </c>
      <c r="L15" s="12">
        <f t="shared" si="6"/>
        <v>10.9296</v>
      </c>
    </row>
    <row r="16" spans="1:12" ht="15">
      <c r="A16" s="17" t="s">
        <v>48</v>
      </c>
      <c r="B16" s="13">
        <v>1322</v>
      </c>
      <c r="C16" s="13">
        <v>716</v>
      </c>
      <c r="D16" s="13">
        <v>1322</v>
      </c>
      <c r="E16" s="13">
        <v>716</v>
      </c>
      <c r="F16" s="1">
        <f aca="true" t="shared" si="7" ref="F16:G18">D16-B16</f>
        <v>0</v>
      </c>
      <c r="G16" s="1">
        <f t="shared" si="7"/>
        <v>0</v>
      </c>
      <c r="H16" s="1">
        <f t="shared" si="2"/>
        <v>0</v>
      </c>
      <c r="I16" s="1">
        <f t="shared" si="3"/>
        <v>0</v>
      </c>
      <c r="J16" s="2">
        <f>H16+I16</f>
        <v>0</v>
      </c>
      <c r="K16" s="2">
        <f t="shared" si="5"/>
        <v>0</v>
      </c>
      <c r="L16" s="12">
        <f>J16+K16</f>
        <v>0</v>
      </c>
    </row>
    <row r="17" spans="1:12" ht="15">
      <c r="A17" s="17" t="s">
        <v>74</v>
      </c>
      <c r="B17" s="13">
        <v>578</v>
      </c>
      <c r="C17" s="13">
        <v>272</v>
      </c>
      <c r="D17" s="13">
        <v>716</v>
      </c>
      <c r="E17" s="13">
        <v>357</v>
      </c>
      <c r="F17" s="1">
        <f t="shared" si="7"/>
        <v>138</v>
      </c>
      <c r="G17" s="1">
        <f t="shared" si="7"/>
        <v>85</v>
      </c>
      <c r="H17" s="1">
        <f t="shared" si="2"/>
        <v>866.64</v>
      </c>
      <c r="I17" s="1">
        <f t="shared" si="3"/>
        <v>326.4</v>
      </c>
      <c r="J17" s="2">
        <f>H17+I17</f>
        <v>1193.04</v>
      </c>
      <c r="K17" s="2">
        <f>J17*$K$2</f>
        <v>95.4432</v>
      </c>
      <c r="L17" s="12">
        <f>J17+K17</f>
        <v>1288.4832</v>
      </c>
    </row>
    <row r="18" spans="1:12" ht="15">
      <c r="A18" s="17" t="s">
        <v>76</v>
      </c>
      <c r="B18" s="13">
        <v>0</v>
      </c>
      <c r="C18" s="13">
        <v>0</v>
      </c>
      <c r="D18" s="13">
        <v>0</v>
      </c>
      <c r="E18" s="13">
        <v>0</v>
      </c>
      <c r="F18" s="1">
        <f t="shared" si="7"/>
        <v>0</v>
      </c>
      <c r="G18" s="1">
        <f t="shared" si="7"/>
        <v>0</v>
      </c>
      <c r="H18" s="1">
        <f t="shared" si="2"/>
        <v>0</v>
      </c>
      <c r="I18" s="1">
        <f t="shared" si="3"/>
        <v>0</v>
      </c>
      <c r="J18" s="2">
        <f>H18+I18</f>
        <v>0</v>
      </c>
      <c r="K18" s="2">
        <f>J18*$K$2</f>
        <v>0</v>
      </c>
      <c r="L18" s="12">
        <f>J18+K18</f>
        <v>0</v>
      </c>
    </row>
    <row r="19" spans="1:12" ht="15">
      <c r="A19" s="17" t="s">
        <v>70</v>
      </c>
      <c r="B19" s="13">
        <v>4985</v>
      </c>
      <c r="C19" s="13">
        <v>2181</v>
      </c>
      <c r="D19" s="13">
        <v>5606</v>
      </c>
      <c r="E19" s="13">
        <v>2516</v>
      </c>
      <c r="F19" s="1">
        <f t="shared" si="0"/>
        <v>621</v>
      </c>
      <c r="G19" s="1">
        <f t="shared" si="1"/>
        <v>335</v>
      </c>
      <c r="H19" s="1">
        <f t="shared" si="2"/>
        <v>3899.88</v>
      </c>
      <c r="I19" s="1">
        <f t="shared" si="3"/>
        <v>1286.3999999999999</v>
      </c>
      <c r="J19" s="2">
        <f t="shared" si="4"/>
        <v>5186.28</v>
      </c>
      <c r="K19" s="2">
        <f t="shared" si="5"/>
        <v>414.9024</v>
      </c>
      <c r="L19" s="12">
        <f t="shared" si="6"/>
        <v>5601.1824</v>
      </c>
    </row>
    <row r="20" spans="1:12" ht="15">
      <c r="A20" s="17" t="s">
        <v>71</v>
      </c>
      <c r="B20" s="13">
        <v>503</v>
      </c>
      <c r="C20" s="13">
        <v>273</v>
      </c>
      <c r="D20" s="13">
        <v>503</v>
      </c>
      <c r="E20" s="13">
        <v>273</v>
      </c>
      <c r="F20" s="1">
        <f t="shared" si="0"/>
        <v>0</v>
      </c>
      <c r="G20" s="1">
        <f t="shared" si="1"/>
        <v>0</v>
      </c>
      <c r="H20" s="1">
        <f t="shared" si="2"/>
        <v>0</v>
      </c>
      <c r="I20" s="1">
        <f t="shared" si="3"/>
        <v>0</v>
      </c>
      <c r="J20" s="2">
        <f t="shared" si="4"/>
        <v>0</v>
      </c>
      <c r="K20" s="2">
        <f t="shared" si="5"/>
        <v>0</v>
      </c>
      <c r="L20" s="12">
        <f t="shared" si="6"/>
        <v>0</v>
      </c>
    </row>
    <row r="21" spans="1:12" ht="15">
      <c r="A21" s="17" t="s">
        <v>49</v>
      </c>
      <c r="B21" s="13">
        <v>6031</v>
      </c>
      <c r="C21" s="13">
        <v>2619</v>
      </c>
      <c r="D21" s="13">
        <v>6031</v>
      </c>
      <c r="E21" s="13">
        <v>2619</v>
      </c>
      <c r="F21" s="1">
        <f aca="true" t="shared" si="8" ref="F21:G25">D21-B21</f>
        <v>0</v>
      </c>
      <c r="G21" s="1">
        <f t="shared" si="8"/>
        <v>0</v>
      </c>
      <c r="H21" s="1">
        <f t="shared" si="2"/>
        <v>0</v>
      </c>
      <c r="I21" s="1">
        <f t="shared" si="3"/>
        <v>0</v>
      </c>
      <c r="J21" s="2">
        <f>H21+I21</f>
        <v>0</v>
      </c>
      <c r="K21" s="2">
        <f t="shared" si="5"/>
        <v>0</v>
      </c>
      <c r="L21" s="12">
        <f>J21+K21</f>
        <v>0</v>
      </c>
    </row>
    <row r="22" spans="1:12" ht="15">
      <c r="A22" s="17" t="s">
        <v>50</v>
      </c>
      <c r="B22" s="13">
        <v>2319</v>
      </c>
      <c r="C22" s="13">
        <v>595</v>
      </c>
      <c r="D22" s="13">
        <v>2319</v>
      </c>
      <c r="E22" s="13">
        <v>595</v>
      </c>
      <c r="F22" s="1">
        <f t="shared" si="8"/>
        <v>0</v>
      </c>
      <c r="G22" s="1">
        <f t="shared" si="8"/>
        <v>0</v>
      </c>
      <c r="H22" s="1">
        <f t="shared" si="2"/>
        <v>0</v>
      </c>
      <c r="I22" s="1">
        <f t="shared" si="3"/>
        <v>0</v>
      </c>
      <c r="J22" s="2">
        <f>H22+I22</f>
        <v>0</v>
      </c>
      <c r="K22" s="2">
        <f t="shared" si="5"/>
        <v>0</v>
      </c>
      <c r="L22" s="12">
        <f>J22+K22</f>
        <v>0</v>
      </c>
    </row>
    <row r="23" spans="1:12" ht="15">
      <c r="A23" s="17" t="s">
        <v>51</v>
      </c>
      <c r="B23" s="13">
        <v>8285</v>
      </c>
      <c r="C23" s="13">
        <v>1256</v>
      </c>
      <c r="D23" s="13">
        <v>8286</v>
      </c>
      <c r="E23" s="13">
        <v>1256</v>
      </c>
      <c r="F23" s="1">
        <f t="shared" si="8"/>
        <v>1</v>
      </c>
      <c r="G23" s="1">
        <f t="shared" si="8"/>
        <v>0</v>
      </c>
      <c r="H23" s="1">
        <f t="shared" si="2"/>
        <v>6.28</v>
      </c>
      <c r="I23" s="1">
        <f t="shared" si="3"/>
        <v>0</v>
      </c>
      <c r="J23" s="2">
        <f>H23+I23</f>
        <v>6.28</v>
      </c>
      <c r="K23" s="2">
        <f t="shared" si="5"/>
        <v>0.5024000000000001</v>
      </c>
      <c r="L23" s="12">
        <f>J23+K23</f>
        <v>6.7824</v>
      </c>
    </row>
    <row r="24" spans="1:12" ht="15">
      <c r="A24" s="17" t="s">
        <v>52</v>
      </c>
      <c r="B24" s="13">
        <v>12419</v>
      </c>
      <c r="C24" s="13">
        <v>3950</v>
      </c>
      <c r="D24" s="13">
        <v>12419</v>
      </c>
      <c r="E24" s="13">
        <v>3950</v>
      </c>
      <c r="F24" s="1">
        <f t="shared" si="8"/>
        <v>0</v>
      </c>
      <c r="G24" s="1">
        <f t="shared" si="8"/>
        <v>0</v>
      </c>
      <c r="H24" s="1">
        <f t="shared" si="2"/>
        <v>0</v>
      </c>
      <c r="I24" s="1">
        <f t="shared" si="3"/>
        <v>0</v>
      </c>
      <c r="J24" s="2">
        <f>H24+I24</f>
        <v>0</v>
      </c>
      <c r="K24" s="2">
        <f t="shared" si="5"/>
        <v>0</v>
      </c>
      <c r="L24" s="12">
        <f>J24+K24</f>
        <v>0</v>
      </c>
    </row>
    <row r="25" spans="1:13" ht="15">
      <c r="A25" s="17" t="s">
        <v>53</v>
      </c>
      <c r="B25" s="24">
        <v>156</v>
      </c>
      <c r="C25" s="25">
        <v>109</v>
      </c>
      <c r="D25" s="25">
        <v>156</v>
      </c>
      <c r="E25" s="25">
        <v>109</v>
      </c>
      <c r="F25" s="1">
        <f t="shared" si="8"/>
        <v>0</v>
      </c>
      <c r="G25" s="1">
        <f t="shared" si="8"/>
        <v>0</v>
      </c>
      <c r="H25" s="1">
        <f t="shared" si="2"/>
        <v>0</v>
      </c>
      <c r="I25" s="1">
        <f t="shared" si="3"/>
        <v>0</v>
      </c>
      <c r="J25" s="2">
        <f>H25+I25</f>
        <v>0</v>
      </c>
      <c r="K25" s="2">
        <f t="shared" si="5"/>
        <v>0</v>
      </c>
      <c r="L25" s="12">
        <f>J25+K25</f>
        <v>0</v>
      </c>
      <c r="M25" t="s">
        <v>80</v>
      </c>
    </row>
    <row r="26" spans="1:12" ht="15">
      <c r="A26" s="17" t="s">
        <v>22</v>
      </c>
      <c r="B26" s="13">
        <v>18022</v>
      </c>
      <c r="C26" s="13">
        <v>7970</v>
      </c>
      <c r="D26" s="13">
        <v>18209</v>
      </c>
      <c r="E26" s="13">
        <v>8049</v>
      </c>
      <c r="F26" s="1">
        <f t="shared" si="0"/>
        <v>187</v>
      </c>
      <c r="G26" s="1">
        <f t="shared" si="1"/>
        <v>79</v>
      </c>
      <c r="H26" s="1">
        <f t="shared" si="2"/>
        <v>1174.3600000000001</v>
      </c>
      <c r="I26" s="1">
        <f t="shared" si="3"/>
        <v>303.36</v>
      </c>
      <c r="J26" s="2">
        <f t="shared" si="4"/>
        <v>1477.7200000000003</v>
      </c>
      <c r="K26" s="2">
        <f t="shared" si="5"/>
        <v>118.21760000000002</v>
      </c>
      <c r="L26" s="12">
        <f t="shared" si="6"/>
        <v>1595.9376000000002</v>
      </c>
    </row>
    <row r="27" spans="1:12" ht="15">
      <c r="A27" s="17" t="s">
        <v>65</v>
      </c>
      <c r="B27" s="13">
        <v>354</v>
      </c>
      <c r="C27" s="13">
        <v>49</v>
      </c>
      <c r="D27" s="13">
        <v>354</v>
      </c>
      <c r="E27" s="13">
        <v>50</v>
      </c>
      <c r="F27" s="1">
        <f aca="true" t="shared" si="9" ref="F27:G29">D27-B27</f>
        <v>0</v>
      </c>
      <c r="G27" s="1">
        <f t="shared" si="9"/>
        <v>1</v>
      </c>
      <c r="H27" s="1">
        <f t="shared" si="2"/>
        <v>0</v>
      </c>
      <c r="I27" s="1">
        <f t="shared" si="3"/>
        <v>3.84</v>
      </c>
      <c r="J27" s="2">
        <f>H27+I27</f>
        <v>3.84</v>
      </c>
      <c r="K27" s="2">
        <f t="shared" si="5"/>
        <v>0.3072</v>
      </c>
      <c r="L27" s="12">
        <f>J27+K27</f>
        <v>4.1472</v>
      </c>
    </row>
    <row r="28" spans="1:12" ht="15">
      <c r="A28" s="17" t="s">
        <v>67</v>
      </c>
      <c r="B28" s="13">
        <v>23353</v>
      </c>
      <c r="C28" s="13">
        <v>14021</v>
      </c>
      <c r="D28" s="13">
        <v>23901</v>
      </c>
      <c r="E28" s="13">
        <v>14318</v>
      </c>
      <c r="F28" s="1">
        <f t="shared" si="9"/>
        <v>548</v>
      </c>
      <c r="G28" s="1">
        <f t="shared" si="9"/>
        <v>297</v>
      </c>
      <c r="H28" s="1">
        <f t="shared" si="2"/>
        <v>3441.44</v>
      </c>
      <c r="I28" s="1">
        <f t="shared" si="3"/>
        <v>1140.48</v>
      </c>
      <c r="J28" s="2">
        <f>H28+I28</f>
        <v>4581.92</v>
      </c>
      <c r="K28" s="2">
        <f t="shared" si="5"/>
        <v>366.5536</v>
      </c>
      <c r="L28" s="12">
        <f>J28+K28</f>
        <v>4948.4736</v>
      </c>
    </row>
    <row r="29" spans="1:12" ht="15">
      <c r="A29" s="17" t="s">
        <v>54</v>
      </c>
      <c r="B29" s="13">
        <v>246</v>
      </c>
      <c r="C29" s="13">
        <v>108</v>
      </c>
      <c r="D29" s="13">
        <v>247</v>
      </c>
      <c r="E29" s="13">
        <v>108</v>
      </c>
      <c r="F29" s="1">
        <f t="shared" si="9"/>
        <v>1</v>
      </c>
      <c r="G29" s="1">
        <f t="shared" si="9"/>
        <v>0</v>
      </c>
      <c r="H29" s="1">
        <f t="shared" si="2"/>
        <v>6.28</v>
      </c>
      <c r="I29" s="1">
        <f t="shared" si="3"/>
        <v>0</v>
      </c>
      <c r="J29" s="2">
        <f>H29+I29</f>
        <v>6.28</v>
      </c>
      <c r="K29" s="2">
        <f t="shared" si="5"/>
        <v>0.5024000000000001</v>
      </c>
      <c r="L29" s="12">
        <f>J29+K29</f>
        <v>6.7824</v>
      </c>
    </row>
    <row r="30" spans="1:12" ht="15">
      <c r="A30" s="17" t="s">
        <v>23</v>
      </c>
      <c r="B30" s="13">
        <v>3932</v>
      </c>
      <c r="C30" s="13">
        <v>2268</v>
      </c>
      <c r="D30" s="13">
        <v>3933</v>
      </c>
      <c r="E30" s="13">
        <v>2268</v>
      </c>
      <c r="F30" s="1">
        <f t="shared" si="0"/>
        <v>1</v>
      </c>
      <c r="G30" s="1">
        <f t="shared" si="1"/>
        <v>0</v>
      </c>
      <c r="H30" s="1">
        <f t="shared" si="2"/>
        <v>6.28</v>
      </c>
      <c r="I30" s="1">
        <f t="shared" si="3"/>
        <v>0</v>
      </c>
      <c r="J30" s="2">
        <f t="shared" si="4"/>
        <v>6.28</v>
      </c>
      <c r="K30" s="2">
        <f t="shared" si="5"/>
        <v>0.5024000000000001</v>
      </c>
      <c r="L30" s="12">
        <f t="shared" si="6"/>
        <v>6.7824</v>
      </c>
    </row>
    <row r="31" spans="1:12" ht="15">
      <c r="A31" s="17" t="s">
        <v>24</v>
      </c>
      <c r="B31" s="13">
        <v>5195</v>
      </c>
      <c r="C31" s="13">
        <v>1239</v>
      </c>
      <c r="D31" s="13">
        <v>5208</v>
      </c>
      <c r="E31" s="13">
        <v>1240</v>
      </c>
      <c r="F31" s="1">
        <f t="shared" si="0"/>
        <v>13</v>
      </c>
      <c r="G31" s="1">
        <f t="shared" si="1"/>
        <v>1</v>
      </c>
      <c r="H31" s="1">
        <f t="shared" si="2"/>
        <v>81.64</v>
      </c>
      <c r="I31" s="1">
        <f t="shared" si="3"/>
        <v>3.84</v>
      </c>
      <c r="J31" s="2">
        <f t="shared" si="4"/>
        <v>85.48</v>
      </c>
      <c r="K31" s="2">
        <f t="shared" si="5"/>
        <v>6.8384</v>
      </c>
      <c r="L31" s="12">
        <f t="shared" si="6"/>
        <v>92.3184</v>
      </c>
    </row>
    <row r="32" spans="1:12" ht="15">
      <c r="A32" s="17" t="s">
        <v>75</v>
      </c>
      <c r="B32" s="13">
        <v>476</v>
      </c>
      <c r="C32" s="13">
        <v>71</v>
      </c>
      <c r="D32" s="13">
        <v>476</v>
      </c>
      <c r="E32" s="13">
        <v>71</v>
      </c>
      <c r="F32" s="1">
        <f>D32-B32</f>
        <v>0</v>
      </c>
      <c r="G32" s="1">
        <f>E32-C32</f>
        <v>0</v>
      </c>
      <c r="H32" s="1">
        <f t="shared" si="2"/>
        <v>0</v>
      </c>
      <c r="I32" s="1">
        <f t="shared" si="3"/>
        <v>0</v>
      </c>
      <c r="J32" s="2">
        <f>H32+I32</f>
        <v>0</v>
      </c>
      <c r="K32" s="2">
        <f>J32*$K$2</f>
        <v>0</v>
      </c>
      <c r="L32" s="12">
        <f>J32+K32</f>
        <v>0</v>
      </c>
    </row>
    <row r="33" spans="1:12" ht="15">
      <c r="A33" s="17" t="s">
        <v>25</v>
      </c>
      <c r="B33" s="13">
        <v>1570</v>
      </c>
      <c r="C33" s="13">
        <v>601</v>
      </c>
      <c r="D33" s="13">
        <v>1570</v>
      </c>
      <c r="E33" s="13">
        <v>601</v>
      </c>
      <c r="F33" s="1">
        <f t="shared" si="0"/>
        <v>0</v>
      </c>
      <c r="G33" s="1">
        <f t="shared" si="1"/>
        <v>0</v>
      </c>
      <c r="H33" s="1">
        <f t="shared" si="2"/>
        <v>0</v>
      </c>
      <c r="I33" s="1">
        <f t="shared" si="3"/>
        <v>0</v>
      </c>
      <c r="J33" s="2">
        <f t="shared" si="4"/>
        <v>0</v>
      </c>
      <c r="K33" s="2">
        <f t="shared" si="5"/>
        <v>0</v>
      </c>
      <c r="L33" s="12">
        <f t="shared" si="6"/>
        <v>0</v>
      </c>
    </row>
    <row r="34" spans="1:12" ht="15">
      <c r="A34" s="17" t="s">
        <v>68</v>
      </c>
      <c r="B34" s="13">
        <v>13366</v>
      </c>
      <c r="C34" s="13">
        <v>5995</v>
      </c>
      <c r="D34" s="13">
        <v>13506</v>
      </c>
      <c r="E34" s="13">
        <v>6059</v>
      </c>
      <c r="F34" s="1">
        <f>D34-B34</f>
        <v>140</v>
      </c>
      <c r="G34" s="1">
        <f>E34-C34</f>
        <v>64</v>
      </c>
      <c r="H34" s="1">
        <f t="shared" si="2"/>
        <v>879.2</v>
      </c>
      <c r="I34" s="1">
        <f t="shared" si="3"/>
        <v>245.76</v>
      </c>
      <c r="J34" s="2">
        <f>H34+I34</f>
        <v>1124.96</v>
      </c>
      <c r="K34" s="2">
        <f t="shared" si="5"/>
        <v>89.99680000000001</v>
      </c>
      <c r="L34" s="12">
        <f>J34+K34</f>
        <v>1214.9568</v>
      </c>
    </row>
    <row r="35" spans="1:12" ht="15">
      <c r="A35" s="17" t="s">
        <v>26</v>
      </c>
      <c r="B35" s="13">
        <v>2795</v>
      </c>
      <c r="C35" s="13">
        <v>642</v>
      </c>
      <c r="D35" s="13">
        <v>2795</v>
      </c>
      <c r="E35" s="13">
        <v>642</v>
      </c>
      <c r="F35" s="1">
        <f t="shared" si="0"/>
        <v>0</v>
      </c>
      <c r="G35" s="1">
        <f t="shared" si="1"/>
        <v>0</v>
      </c>
      <c r="H35" s="1">
        <f aca="true" t="shared" si="10" ref="H35:H70">F35*$D$71</f>
        <v>0</v>
      </c>
      <c r="I35" s="1">
        <f aca="true" t="shared" si="11" ref="I35:I70">G35*$E$71</f>
        <v>0</v>
      </c>
      <c r="J35" s="2">
        <f t="shared" si="4"/>
        <v>0</v>
      </c>
      <c r="K35" s="2">
        <f t="shared" si="5"/>
        <v>0</v>
      </c>
      <c r="L35" s="12">
        <f t="shared" si="6"/>
        <v>0</v>
      </c>
    </row>
    <row r="36" spans="1:12" ht="15">
      <c r="A36" s="17" t="s">
        <v>27</v>
      </c>
      <c r="B36" s="13">
        <v>8637</v>
      </c>
      <c r="C36" s="13">
        <v>3049</v>
      </c>
      <c r="D36" s="13">
        <v>8637</v>
      </c>
      <c r="E36" s="13">
        <v>3049</v>
      </c>
      <c r="F36" s="1">
        <f t="shared" si="0"/>
        <v>0</v>
      </c>
      <c r="G36" s="1">
        <f t="shared" si="1"/>
        <v>0</v>
      </c>
      <c r="H36" s="1">
        <f t="shared" si="10"/>
        <v>0</v>
      </c>
      <c r="I36" s="1">
        <f t="shared" si="11"/>
        <v>0</v>
      </c>
      <c r="J36" s="2">
        <f t="shared" si="4"/>
        <v>0</v>
      </c>
      <c r="K36" s="2">
        <f t="shared" si="5"/>
        <v>0</v>
      </c>
      <c r="L36" s="12">
        <f t="shared" si="6"/>
        <v>0</v>
      </c>
    </row>
    <row r="37" spans="1:12" ht="15">
      <c r="A37" s="17" t="s">
        <v>55</v>
      </c>
      <c r="B37" s="13">
        <v>135</v>
      </c>
      <c r="C37" s="13">
        <v>63</v>
      </c>
      <c r="D37" s="13">
        <v>135</v>
      </c>
      <c r="E37" s="13">
        <v>63</v>
      </c>
      <c r="F37" s="1">
        <f>D37-B37</f>
        <v>0</v>
      </c>
      <c r="G37" s="1">
        <f>E37-C37</f>
        <v>0</v>
      </c>
      <c r="H37" s="1">
        <f t="shared" si="10"/>
        <v>0</v>
      </c>
      <c r="I37" s="1">
        <f t="shared" si="11"/>
        <v>0</v>
      </c>
      <c r="J37" s="2">
        <f>H37+I37</f>
        <v>0</v>
      </c>
      <c r="K37" s="2">
        <f t="shared" si="5"/>
        <v>0</v>
      </c>
      <c r="L37" s="12">
        <f>J37+K37</f>
        <v>0</v>
      </c>
    </row>
    <row r="38" spans="1:12" ht="15">
      <c r="A38" s="17" t="s">
        <v>72</v>
      </c>
      <c r="B38" s="13">
        <v>1245</v>
      </c>
      <c r="C38" s="13">
        <v>297</v>
      </c>
      <c r="D38" s="13">
        <v>1248</v>
      </c>
      <c r="E38" s="13">
        <v>297</v>
      </c>
      <c r="F38" s="1">
        <f t="shared" si="0"/>
        <v>3</v>
      </c>
      <c r="G38" s="1">
        <f t="shared" si="1"/>
        <v>0</v>
      </c>
      <c r="H38" s="1">
        <f t="shared" si="10"/>
        <v>18.84</v>
      </c>
      <c r="I38" s="1">
        <f t="shared" si="11"/>
        <v>0</v>
      </c>
      <c r="J38" s="2">
        <f t="shared" si="4"/>
        <v>18.84</v>
      </c>
      <c r="K38" s="2">
        <f t="shared" si="5"/>
        <v>1.5072</v>
      </c>
      <c r="L38" s="12">
        <f t="shared" si="6"/>
        <v>20.3472</v>
      </c>
    </row>
    <row r="39" spans="1:12" ht="15">
      <c r="A39" s="17" t="s">
        <v>28</v>
      </c>
      <c r="B39" s="13">
        <v>0</v>
      </c>
      <c r="C39" s="13">
        <v>0</v>
      </c>
      <c r="D39" s="13">
        <v>0</v>
      </c>
      <c r="E39" s="13">
        <v>0</v>
      </c>
      <c r="F39" s="1">
        <f t="shared" si="0"/>
        <v>0</v>
      </c>
      <c r="G39" s="1">
        <f t="shared" si="1"/>
        <v>0</v>
      </c>
      <c r="H39" s="1">
        <f t="shared" si="10"/>
        <v>0</v>
      </c>
      <c r="I39" s="1">
        <f t="shared" si="11"/>
        <v>0</v>
      </c>
      <c r="J39" s="2">
        <f t="shared" si="4"/>
        <v>0</v>
      </c>
      <c r="K39" s="2">
        <f t="shared" si="5"/>
        <v>0</v>
      </c>
      <c r="L39" s="12">
        <f t="shared" si="6"/>
        <v>0</v>
      </c>
    </row>
    <row r="40" spans="1:12" ht="15">
      <c r="A40" s="17" t="s">
        <v>56</v>
      </c>
      <c r="B40" s="13">
        <v>4506</v>
      </c>
      <c r="C40" s="13">
        <v>1561</v>
      </c>
      <c r="D40" s="13">
        <v>4506</v>
      </c>
      <c r="E40" s="13">
        <v>1561</v>
      </c>
      <c r="F40" s="1">
        <f>D40-B40</f>
        <v>0</v>
      </c>
      <c r="G40" s="1">
        <f>E40-C40</f>
        <v>0</v>
      </c>
      <c r="H40" s="1">
        <f t="shared" si="10"/>
        <v>0</v>
      </c>
      <c r="I40" s="1">
        <f t="shared" si="11"/>
        <v>0</v>
      </c>
      <c r="J40" s="2">
        <f>H40+I40</f>
        <v>0</v>
      </c>
      <c r="K40" s="2">
        <f t="shared" si="5"/>
        <v>0</v>
      </c>
      <c r="L40" s="12">
        <f>J40+K40</f>
        <v>0</v>
      </c>
    </row>
    <row r="41" spans="1:12" ht="15">
      <c r="A41" s="17" t="s">
        <v>29</v>
      </c>
      <c r="B41" s="13">
        <v>8527</v>
      </c>
      <c r="C41" s="13">
        <v>5229</v>
      </c>
      <c r="D41" s="13">
        <v>8527</v>
      </c>
      <c r="E41" s="13">
        <v>5229</v>
      </c>
      <c r="F41" s="1">
        <f t="shared" si="0"/>
        <v>0</v>
      </c>
      <c r="G41" s="1">
        <f t="shared" si="1"/>
        <v>0</v>
      </c>
      <c r="H41" s="1">
        <f t="shared" si="10"/>
        <v>0</v>
      </c>
      <c r="I41" s="1">
        <f t="shared" si="11"/>
        <v>0</v>
      </c>
      <c r="J41" s="2">
        <f t="shared" si="4"/>
        <v>0</v>
      </c>
      <c r="K41" s="2">
        <f t="shared" si="5"/>
        <v>0</v>
      </c>
      <c r="L41" s="12">
        <f t="shared" si="6"/>
        <v>0</v>
      </c>
    </row>
    <row r="42" spans="1:12" ht="15">
      <c r="A42" s="17" t="s">
        <v>30</v>
      </c>
      <c r="B42" s="13">
        <v>3976</v>
      </c>
      <c r="C42" s="13">
        <v>1834</v>
      </c>
      <c r="D42" s="13">
        <v>4056</v>
      </c>
      <c r="E42" s="13">
        <v>1875</v>
      </c>
      <c r="F42" s="1">
        <f t="shared" si="0"/>
        <v>80</v>
      </c>
      <c r="G42" s="1">
        <f t="shared" si="1"/>
        <v>41</v>
      </c>
      <c r="H42" s="1">
        <f t="shared" si="10"/>
        <v>502.40000000000003</v>
      </c>
      <c r="I42" s="1">
        <f t="shared" si="11"/>
        <v>157.44</v>
      </c>
      <c r="J42" s="2">
        <f t="shared" si="4"/>
        <v>659.84</v>
      </c>
      <c r="K42" s="2">
        <f t="shared" si="5"/>
        <v>52.787200000000006</v>
      </c>
      <c r="L42" s="12">
        <f t="shared" si="6"/>
        <v>712.6272</v>
      </c>
    </row>
    <row r="43" spans="1:12" ht="15">
      <c r="A43" s="17" t="s">
        <v>57</v>
      </c>
      <c r="B43" s="13">
        <v>16297</v>
      </c>
      <c r="C43" s="13">
        <v>6032</v>
      </c>
      <c r="D43" s="13">
        <v>16298</v>
      </c>
      <c r="E43" s="13">
        <v>6032</v>
      </c>
      <c r="F43" s="1">
        <f>D43-B43</f>
        <v>1</v>
      </c>
      <c r="G43" s="1">
        <f>E43-C43</f>
        <v>0</v>
      </c>
      <c r="H43" s="1">
        <f t="shared" si="10"/>
        <v>6.28</v>
      </c>
      <c r="I43" s="1">
        <f t="shared" si="11"/>
        <v>0</v>
      </c>
      <c r="J43" s="2">
        <f>H43+I43</f>
        <v>6.28</v>
      </c>
      <c r="K43" s="2">
        <f t="shared" si="5"/>
        <v>0.5024000000000001</v>
      </c>
      <c r="L43" s="12">
        <f>J43+K43</f>
        <v>6.7824</v>
      </c>
    </row>
    <row r="44" spans="1:12" ht="15">
      <c r="A44" s="17" t="s">
        <v>31</v>
      </c>
      <c r="B44" s="13">
        <v>21128</v>
      </c>
      <c r="C44" s="13">
        <v>9571</v>
      </c>
      <c r="D44" s="13">
        <v>21712</v>
      </c>
      <c r="E44" s="13">
        <v>9878</v>
      </c>
      <c r="F44" s="1">
        <f t="shared" si="0"/>
        <v>584</v>
      </c>
      <c r="G44" s="1">
        <f t="shared" si="1"/>
        <v>307</v>
      </c>
      <c r="H44" s="1">
        <f t="shared" si="10"/>
        <v>3667.52</v>
      </c>
      <c r="I44" s="1">
        <f t="shared" si="11"/>
        <v>1178.8799999999999</v>
      </c>
      <c r="J44" s="2">
        <f t="shared" si="4"/>
        <v>4846.4</v>
      </c>
      <c r="K44" s="2">
        <f t="shared" si="5"/>
        <v>387.712</v>
      </c>
      <c r="L44" s="12">
        <f t="shared" si="6"/>
        <v>5234.111999999999</v>
      </c>
    </row>
    <row r="45" spans="1:12" ht="15">
      <c r="A45" s="17" t="s">
        <v>58</v>
      </c>
      <c r="B45" s="13">
        <v>37866</v>
      </c>
      <c r="C45" s="13">
        <v>19059</v>
      </c>
      <c r="D45" s="13">
        <v>38648</v>
      </c>
      <c r="E45" s="13">
        <v>19505</v>
      </c>
      <c r="F45" s="1">
        <f>D45-B45</f>
        <v>782</v>
      </c>
      <c r="G45" s="1">
        <f>E45-C45</f>
        <v>446</v>
      </c>
      <c r="H45" s="1">
        <f t="shared" si="10"/>
        <v>4910.96</v>
      </c>
      <c r="I45" s="1">
        <f t="shared" si="11"/>
        <v>1712.6399999999999</v>
      </c>
      <c r="J45" s="2">
        <f>H45+I45</f>
        <v>6623.6</v>
      </c>
      <c r="K45" s="2">
        <f t="shared" si="5"/>
        <v>529.888</v>
      </c>
      <c r="L45" s="12">
        <f>J45+K45</f>
        <v>7153.488</v>
      </c>
    </row>
    <row r="46" spans="1:12" ht="15">
      <c r="A46" s="17" t="s">
        <v>59</v>
      </c>
      <c r="B46" s="13">
        <v>1282</v>
      </c>
      <c r="C46" s="13">
        <v>253</v>
      </c>
      <c r="D46" s="13">
        <v>1283</v>
      </c>
      <c r="E46" s="13">
        <v>253</v>
      </c>
      <c r="F46" s="1">
        <f>D46-B46</f>
        <v>1</v>
      </c>
      <c r="G46" s="1">
        <f>E46-C46</f>
        <v>0</v>
      </c>
      <c r="H46" s="1">
        <f t="shared" si="10"/>
        <v>6.28</v>
      </c>
      <c r="I46" s="1">
        <f t="shared" si="11"/>
        <v>0</v>
      </c>
      <c r="J46" s="2">
        <f>H46+I46</f>
        <v>6.28</v>
      </c>
      <c r="K46" s="2">
        <f t="shared" si="5"/>
        <v>0.5024000000000001</v>
      </c>
      <c r="L46" s="12">
        <f>J46+K46</f>
        <v>6.7824</v>
      </c>
    </row>
    <row r="47" spans="1:12" ht="15">
      <c r="A47" s="17" t="s">
        <v>32</v>
      </c>
      <c r="B47" s="13">
        <v>1367</v>
      </c>
      <c r="C47" s="13">
        <v>371</v>
      </c>
      <c r="D47" s="13">
        <v>1375</v>
      </c>
      <c r="E47" s="13">
        <v>371</v>
      </c>
      <c r="F47" s="1">
        <f t="shared" si="0"/>
        <v>8</v>
      </c>
      <c r="G47" s="1">
        <f t="shared" si="1"/>
        <v>0</v>
      </c>
      <c r="H47" s="1">
        <f t="shared" si="10"/>
        <v>50.24</v>
      </c>
      <c r="I47" s="1">
        <f t="shared" si="11"/>
        <v>0</v>
      </c>
      <c r="J47" s="2">
        <f t="shared" si="4"/>
        <v>50.24</v>
      </c>
      <c r="K47" s="2">
        <f t="shared" si="5"/>
        <v>4.0192000000000005</v>
      </c>
      <c r="L47" s="12">
        <f t="shared" si="6"/>
        <v>54.2592</v>
      </c>
    </row>
    <row r="48" spans="1:12" ht="15">
      <c r="A48" s="17" t="s">
        <v>33</v>
      </c>
      <c r="B48" s="13">
        <v>20235</v>
      </c>
      <c r="C48" s="13">
        <v>10270</v>
      </c>
      <c r="D48" s="13">
        <v>20864</v>
      </c>
      <c r="E48" s="13">
        <v>10607</v>
      </c>
      <c r="F48" s="1">
        <f t="shared" si="0"/>
        <v>629</v>
      </c>
      <c r="G48" s="1">
        <f t="shared" si="1"/>
        <v>337</v>
      </c>
      <c r="H48" s="1">
        <f t="shared" si="10"/>
        <v>3950.1200000000003</v>
      </c>
      <c r="I48" s="1">
        <f t="shared" si="11"/>
        <v>1294.08</v>
      </c>
      <c r="J48" s="2">
        <f t="shared" si="4"/>
        <v>5244.200000000001</v>
      </c>
      <c r="K48" s="2">
        <f t="shared" si="5"/>
        <v>419.53600000000006</v>
      </c>
      <c r="L48" s="12">
        <f>J48+K48</f>
        <v>5663.736000000001</v>
      </c>
    </row>
    <row r="49" spans="1:12" ht="15">
      <c r="A49" s="17" t="s">
        <v>34</v>
      </c>
      <c r="B49" s="13">
        <v>82497</v>
      </c>
      <c r="C49" s="13">
        <v>48690</v>
      </c>
      <c r="D49" s="13">
        <v>83594</v>
      </c>
      <c r="E49" s="13">
        <v>49256</v>
      </c>
      <c r="F49" s="1">
        <f t="shared" si="0"/>
        <v>1097</v>
      </c>
      <c r="G49" s="1">
        <f t="shared" si="1"/>
        <v>566</v>
      </c>
      <c r="H49" s="1">
        <f t="shared" si="10"/>
        <v>6889.16</v>
      </c>
      <c r="I49" s="1">
        <f t="shared" si="11"/>
        <v>2173.44</v>
      </c>
      <c r="J49" s="2">
        <f t="shared" si="4"/>
        <v>9062.6</v>
      </c>
      <c r="K49" s="2">
        <f t="shared" si="5"/>
        <v>725.008</v>
      </c>
      <c r="L49" s="12">
        <f t="shared" si="6"/>
        <v>9787.608</v>
      </c>
    </row>
    <row r="50" spans="1:12" ht="15">
      <c r="A50" s="17" t="s">
        <v>66</v>
      </c>
      <c r="B50" s="13">
        <v>4592</v>
      </c>
      <c r="C50" s="13">
        <v>5892</v>
      </c>
      <c r="D50" s="13">
        <v>4592</v>
      </c>
      <c r="E50" s="13">
        <v>5892</v>
      </c>
      <c r="F50" s="1">
        <f>D50-B50</f>
        <v>0</v>
      </c>
      <c r="G50" s="1">
        <f>E50-C50</f>
        <v>0</v>
      </c>
      <c r="H50" s="1">
        <f t="shared" si="10"/>
        <v>0</v>
      </c>
      <c r="I50" s="1">
        <f t="shared" si="11"/>
        <v>0</v>
      </c>
      <c r="J50" s="2">
        <f>H50+I50</f>
        <v>0</v>
      </c>
      <c r="K50" s="2">
        <f t="shared" si="5"/>
        <v>0</v>
      </c>
      <c r="L50" s="12">
        <f>J50+K50</f>
        <v>0</v>
      </c>
    </row>
    <row r="51" spans="1:12" ht="15">
      <c r="A51" s="17" t="s">
        <v>60</v>
      </c>
      <c r="B51" s="13">
        <v>4550</v>
      </c>
      <c r="C51" s="13">
        <v>1206</v>
      </c>
      <c r="D51" s="13">
        <v>4550</v>
      </c>
      <c r="E51" s="13">
        <v>1206</v>
      </c>
      <c r="F51" s="1">
        <f>D51-B51</f>
        <v>0</v>
      </c>
      <c r="G51" s="1">
        <f>E51-C51</f>
        <v>0</v>
      </c>
      <c r="H51" s="1">
        <f t="shared" si="10"/>
        <v>0</v>
      </c>
      <c r="I51" s="1">
        <f t="shared" si="11"/>
        <v>0</v>
      </c>
      <c r="J51" s="2">
        <f>H51+I51</f>
        <v>0</v>
      </c>
      <c r="K51" s="2">
        <f t="shared" si="5"/>
        <v>0</v>
      </c>
      <c r="L51" s="12">
        <f>J51+K51</f>
        <v>0</v>
      </c>
    </row>
    <row r="52" spans="1:12" ht="15">
      <c r="A52" s="17" t="s">
        <v>35</v>
      </c>
      <c r="B52" s="13">
        <v>8273</v>
      </c>
      <c r="C52" s="13">
        <v>1169</v>
      </c>
      <c r="D52" s="13">
        <v>8273</v>
      </c>
      <c r="E52" s="13">
        <v>1169</v>
      </c>
      <c r="F52" s="1">
        <f t="shared" si="0"/>
        <v>0</v>
      </c>
      <c r="G52" s="1">
        <f t="shared" si="1"/>
        <v>0</v>
      </c>
      <c r="H52" s="1">
        <f t="shared" si="10"/>
        <v>0</v>
      </c>
      <c r="I52" s="1">
        <f t="shared" si="11"/>
        <v>0</v>
      </c>
      <c r="J52" s="2">
        <f t="shared" si="4"/>
        <v>0</v>
      </c>
      <c r="K52" s="2">
        <f t="shared" si="5"/>
        <v>0</v>
      </c>
      <c r="L52" s="12">
        <f t="shared" si="6"/>
        <v>0</v>
      </c>
    </row>
    <row r="53" spans="1:12" ht="15">
      <c r="A53" s="17" t="s">
        <v>61</v>
      </c>
      <c r="B53" s="13">
        <v>2482</v>
      </c>
      <c r="C53" s="13">
        <v>402</v>
      </c>
      <c r="D53" s="13">
        <v>2482</v>
      </c>
      <c r="E53" s="13">
        <v>402</v>
      </c>
      <c r="F53" s="1">
        <f>D53-B53</f>
        <v>0</v>
      </c>
      <c r="G53" s="1">
        <f>E53-C53</f>
        <v>0</v>
      </c>
      <c r="H53" s="1">
        <f t="shared" si="10"/>
        <v>0</v>
      </c>
      <c r="I53" s="1">
        <f t="shared" si="11"/>
        <v>0</v>
      </c>
      <c r="J53" s="2">
        <f>H53+I53</f>
        <v>0</v>
      </c>
      <c r="K53" s="2">
        <f t="shared" si="5"/>
        <v>0</v>
      </c>
      <c r="L53" s="12">
        <f>J53+K53</f>
        <v>0</v>
      </c>
    </row>
    <row r="54" spans="1:12" ht="15">
      <c r="A54" s="17" t="s">
        <v>36</v>
      </c>
      <c r="B54" s="13">
        <v>2877</v>
      </c>
      <c r="C54" s="13">
        <v>1293</v>
      </c>
      <c r="D54" s="13">
        <v>2878</v>
      </c>
      <c r="E54" s="13">
        <v>1293</v>
      </c>
      <c r="F54" s="1">
        <f t="shared" si="0"/>
        <v>1</v>
      </c>
      <c r="G54" s="1">
        <f t="shared" si="1"/>
        <v>0</v>
      </c>
      <c r="H54" s="1">
        <f t="shared" si="10"/>
        <v>6.28</v>
      </c>
      <c r="I54" s="1">
        <f t="shared" si="11"/>
        <v>0</v>
      </c>
      <c r="J54" s="2">
        <f t="shared" si="4"/>
        <v>6.28</v>
      </c>
      <c r="K54" s="2">
        <f t="shared" si="5"/>
        <v>0.5024000000000001</v>
      </c>
      <c r="L54" s="12">
        <f>J54+K54</f>
        <v>6.7824</v>
      </c>
    </row>
    <row r="55" spans="1:12" ht="15">
      <c r="A55" s="17" t="s">
        <v>62</v>
      </c>
      <c r="B55" s="13">
        <v>19211</v>
      </c>
      <c r="C55" s="13">
        <v>10156</v>
      </c>
      <c r="D55" s="13">
        <v>19631</v>
      </c>
      <c r="E55" s="13">
        <v>10357</v>
      </c>
      <c r="F55" s="1">
        <f>D55-B55</f>
        <v>420</v>
      </c>
      <c r="G55" s="1">
        <f>E55-C55</f>
        <v>201</v>
      </c>
      <c r="H55" s="1">
        <f t="shared" si="10"/>
        <v>2637.6</v>
      </c>
      <c r="I55" s="1">
        <f t="shared" si="11"/>
        <v>771.8399999999999</v>
      </c>
      <c r="J55" s="2">
        <f>H55+I55</f>
        <v>3409.4399999999996</v>
      </c>
      <c r="K55" s="2">
        <f t="shared" si="5"/>
        <v>272.75519999999995</v>
      </c>
      <c r="L55" s="12">
        <f>J55+K55</f>
        <v>3682.1951999999997</v>
      </c>
    </row>
    <row r="56" spans="1:12" ht="15">
      <c r="A56" s="17" t="s">
        <v>37</v>
      </c>
      <c r="B56" s="13">
        <v>28732</v>
      </c>
      <c r="C56" s="13">
        <v>15198</v>
      </c>
      <c r="D56" s="13">
        <v>29553</v>
      </c>
      <c r="E56" s="13">
        <v>15618</v>
      </c>
      <c r="F56" s="1">
        <f t="shared" si="0"/>
        <v>821</v>
      </c>
      <c r="G56" s="1">
        <f t="shared" si="1"/>
        <v>420</v>
      </c>
      <c r="H56" s="1">
        <f t="shared" si="10"/>
        <v>5155.88</v>
      </c>
      <c r="I56" s="1">
        <f t="shared" si="11"/>
        <v>1612.8</v>
      </c>
      <c r="J56" s="2">
        <f t="shared" si="4"/>
        <v>6768.68</v>
      </c>
      <c r="K56" s="2">
        <f t="shared" si="5"/>
        <v>541.4944</v>
      </c>
      <c r="L56" s="12">
        <f t="shared" si="6"/>
        <v>7310.1744</v>
      </c>
    </row>
    <row r="57" spans="1:12" ht="15">
      <c r="A57" s="17" t="s">
        <v>38</v>
      </c>
      <c r="B57" s="13">
        <v>3452</v>
      </c>
      <c r="C57" s="13">
        <v>1695</v>
      </c>
      <c r="D57" s="13">
        <v>3453</v>
      </c>
      <c r="E57" s="13">
        <v>1695</v>
      </c>
      <c r="F57" s="1">
        <f t="shared" si="0"/>
        <v>1</v>
      </c>
      <c r="G57" s="1">
        <f t="shared" si="1"/>
        <v>0</v>
      </c>
      <c r="H57" s="1">
        <f t="shared" si="10"/>
        <v>6.28</v>
      </c>
      <c r="I57" s="1">
        <f t="shared" si="11"/>
        <v>0</v>
      </c>
      <c r="J57" s="2">
        <f t="shared" si="4"/>
        <v>6.28</v>
      </c>
      <c r="K57" s="2">
        <f t="shared" si="5"/>
        <v>0.5024000000000001</v>
      </c>
      <c r="L57" s="12">
        <f t="shared" si="6"/>
        <v>6.7824</v>
      </c>
    </row>
    <row r="58" spans="1:12" ht="15">
      <c r="A58" s="17" t="s">
        <v>39</v>
      </c>
      <c r="B58" s="13">
        <v>5951</v>
      </c>
      <c r="C58" s="13">
        <v>2253</v>
      </c>
      <c r="D58" s="13">
        <v>5951</v>
      </c>
      <c r="E58" s="13">
        <v>2253</v>
      </c>
      <c r="F58" s="1">
        <f t="shared" si="0"/>
        <v>0</v>
      </c>
      <c r="G58" s="1">
        <f t="shared" si="1"/>
        <v>0</v>
      </c>
      <c r="H58" s="1">
        <f t="shared" si="10"/>
        <v>0</v>
      </c>
      <c r="I58" s="1">
        <f t="shared" si="11"/>
        <v>0</v>
      </c>
      <c r="J58" s="2">
        <f>H58+I58</f>
        <v>0</v>
      </c>
      <c r="K58" s="2">
        <f t="shared" si="5"/>
        <v>0</v>
      </c>
      <c r="L58" s="12">
        <f>J58+K58</f>
        <v>0</v>
      </c>
    </row>
    <row r="59" spans="1:12" ht="15">
      <c r="A59" s="17" t="s">
        <v>63</v>
      </c>
      <c r="B59" s="13">
        <v>132</v>
      </c>
      <c r="C59" s="13">
        <v>4</v>
      </c>
      <c r="D59" s="13">
        <v>132</v>
      </c>
      <c r="E59" s="13">
        <v>4</v>
      </c>
      <c r="F59" s="1">
        <f>D59-B59</f>
        <v>0</v>
      </c>
      <c r="G59" s="1">
        <f>E59-C59</f>
        <v>0</v>
      </c>
      <c r="H59" s="1">
        <f t="shared" si="10"/>
        <v>0</v>
      </c>
      <c r="I59" s="1">
        <f t="shared" si="11"/>
        <v>0</v>
      </c>
      <c r="J59" s="2">
        <f>H59+I59</f>
        <v>0</v>
      </c>
      <c r="K59" s="2">
        <f t="shared" si="5"/>
        <v>0</v>
      </c>
      <c r="L59" s="12">
        <f>J59+K59</f>
        <v>0</v>
      </c>
    </row>
    <row r="60" spans="1:12" ht="15">
      <c r="A60" s="17" t="s">
        <v>64</v>
      </c>
      <c r="B60" s="13">
        <v>8895</v>
      </c>
      <c r="C60" s="13">
        <v>4053</v>
      </c>
      <c r="D60" s="13">
        <v>8895</v>
      </c>
      <c r="E60" s="13">
        <v>4053</v>
      </c>
      <c r="F60" s="1">
        <f>D60-B60</f>
        <v>0</v>
      </c>
      <c r="G60" s="1">
        <f>E60-C60</f>
        <v>0</v>
      </c>
      <c r="H60" s="1">
        <f t="shared" si="10"/>
        <v>0</v>
      </c>
      <c r="I60" s="1">
        <f t="shared" si="11"/>
        <v>0</v>
      </c>
      <c r="J60" s="2">
        <f>H60+I60</f>
        <v>0</v>
      </c>
      <c r="K60" s="2">
        <f t="shared" si="5"/>
        <v>0</v>
      </c>
      <c r="L60" s="12">
        <f>J60+K60</f>
        <v>0</v>
      </c>
    </row>
    <row r="61" spans="1:12" ht="15">
      <c r="A61" s="17" t="s">
        <v>40</v>
      </c>
      <c r="B61" s="13">
        <v>3103</v>
      </c>
      <c r="C61" s="13">
        <v>1867</v>
      </c>
      <c r="D61" s="13">
        <v>3103</v>
      </c>
      <c r="E61" s="13">
        <v>1867</v>
      </c>
      <c r="F61" s="1">
        <f t="shared" si="0"/>
        <v>0</v>
      </c>
      <c r="G61" s="1">
        <f t="shared" si="1"/>
        <v>0</v>
      </c>
      <c r="H61" s="1">
        <f t="shared" si="10"/>
        <v>0</v>
      </c>
      <c r="I61" s="1">
        <f t="shared" si="11"/>
        <v>0</v>
      </c>
      <c r="J61" s="2">
        <f>H61+I61</f>
        <v>0</v>
      </c>
      <c r="K61" s="2">
        <f t="shared" si="5"/>
        <v>0</v>
      </c>
      <c r="L61" s="12">
        <f>J61+K61</f>
        <v>0</v>
      </c>
    </row>
    <row r="62" spans="1:12" ht="15">
      <c r="A62" s="17" t="s">
        <v>41</v>
      </c>
      <c r="B62" s="13">
        <v>6204</v>
      </c>
      <c r="C62" s="13">
        <v>2854</v>
      </c>
      <c r="D62" s="13">
        <v>6885</v>
      </c>
      <c r="E62" s="13">
        <v>3177</v>
      </c>
      <c r="F62" s="1">
        <f t="shared" si="0"/>
        <v>681</v>
      </c>
      <c r="G62" s="1">
        <f t="shared" si="1"/>
        <v>323</v>
      </c>
      <c r="H62" s="1">
        <f t="shared" si="10"/>
        <v>4276.68</v>
      </c>
      <c r="I62" s="1">
        <f t="shared" si="11"/>
        <v>1240.32</v>
      </c>
      <c r="J62" s="2">
        <f t="shared" si="4"/>
        <v>5517</v>
      </c>
      <c r="K62" s="2">
        <f aca="true" t="shared" si="12" ref="K62:K69">J62*$K$2</f>
        <v>441.36</v>
      </c>
      <c r="L62" s="12">
        <f t="shared" si="6"/>
        <v>5958.36</v>
      </c>
    </row>
    <row r="63" spans="1:12" ht="15">
      <c r="A63" s="17" t="s">
        <v>42</v>
      </c>
      <c r="B63" s="13">
        <v>17434</v>
      </c>
      <c r="C63" s="13">
        <v>8332</v>
      </c>
      <c r="D63" s="13">
        <v>17724</v>
      </c>
      <c r="E63" s="13">
        <v>8523</v>
      </c>
      <c r="F63" s="1">
        <f t="shared" si="0"/>
        <v>290</v>
      </c>
      <c r="G63" s="1">
        <f t="shared" si="1"/>
        <v>191</v>
      </c>
      <c r="H63" s="1">
        <f t="shared" si="10"/>
        <v>1821.2</v>
      </c>
      <c r="I63" s="1">
        <f t="shared" si="11"/>
        <v>733.4399999999999</v>
      </c>
      <c r="J63" s="2">
        <f t="shared" si="4"/>
        <v>2554.64</v>
      </c>
      <c r="K63" s="2">
        <f t="shared" si="12"/>
        <v>204.3712</v>
      </c>
      <c r="L63" s="12">
        <f t="shared" si="6"/>
        <v>2759.0112</v>
      </c>
    </row>
    <row r="64" spans="1:12" ht="15">
      <c r="A64" s="17" t="s">
        <v>43</v>
      </c>
      <c r="B64" s="13">
        <v>11814</v>
      </c>
      <c r="C64" s="13">
        <v>4840</v>
      </c>
      <c r="D64" s="13">
        <v>12016</v>
      </c>
      <c r="E64" s="13">
        <v>4967</v>
      </c>
      <c r="F64" s="1">
        <f t="shared" si="0"/>
        <v>202</v>
      </c>
      <c r="G64" s="1">
        <f t="shared" si="1"/>
        <v>127</v>
      </c>
      <c r="H64" s="1">
        <f t="shared" si="10"/>
        <v>1268.56</v>
      </c>
      <c r="I64" s="1">
        <f t="shared" si="11"/>
        <v>487.68</v>
      </c>
      <c r="J64" s="2">
        <f t="shared" si="4"/>
        <v>1756.24</v>
      </c>
      <c r="K64" s="2">
        <f t="shared" si="12"/>
        <v>140.4992</v>
      </c>
      <c r="L64" s="12">
        <f t="shared" si="6"/>
        <v>1896.7392</v>
      </c>
    </row>
    <row r="65" spans="1:12" ht="15">
      <c r="A65" s="17" t="s">
        <v>44</v>
      </c>
      <c r="B65" s="13">
        <v>4442</v>
      </c>
      <c r="C65" s="13">
        <v>2286</v>
      </c>
      <c r="D65" s="13">
        <v>4500</v>
      </c>
      <c r="E65" s="13">
        <v>2319</v>
      </c>
      <c r="F65" s="1">
        <f t="shared" si="0"/>
        <v>58</v>
      </c>
      <c r="G65" s="1">
        <f t="shared" si="1"/>
        <v>33</v>
      </c>
      <c r="H65" s="1">
        <f t="shared" si="10"/>
        <v>364.24</v>
      </c>
      <c r="I65" s="1">
        <f t="shared" si="11"/>
        <v>126.72</v>
      </c>
      <c r="J65" s="2">
        <f t="shared" si="4"/>
        <v>490.96000000000004</v>
      </c>
      <c r="K65" s="2">
        <f t="shared" si="12"/>
        <v>39.2768</v>
      </c>
      <c r="L65" s="12">
        <f t="shared" si="6"/>
        <v>530.2368</v>
      </c>
    </row>
    <row r="66" spans="1:12" ht="15">
      <c r="A66" s="17" t="s">
        <v>45</v>
      </c>
      <c r="B66" s="13">
        <v>3060</v>
      </c>
      <c r="C66" s="13">
        <v>1141</v>
      </c>
      <c r="D66" s="13">
        <v>3061</v>
      </c>
      <c r="E66" s="13">
        <v>1141</v>
      </c>
      <c r="F66" s="1">
        <f t="shared" si="0"/>
        <v>1</v>
      </c>
      <c r="G66" s="1">
        <f t="shared" si="1"/>
        <v>0</v>
      </c>
      <c r="H66" s="1">
        <f t="shared" si="10"/>
        <v>6.28</v>
      </c>
      <c r="I66" s="1">
        <f t="shared" si="11"/>
        <v>0</v>
      </c>
      <c r="J66" s="2">
        <f t="shared" si="4"/>
        <v>6.28</v>
      </c>
      <c r="K66" s="2">
        <f t="shared" si="12"/>
        <v>0.5024000000000001</v>
      </c>
      <c r="L66" s="12">
        <f t="shared" si="6"/>
        <v>6.7824</v>
      </c>
    </row>
    <row r="67" spans="1:12" ht="15">
      <c r="A67" s="17" t="s">
        <v>46</v>
      </c>
      <c r="B67" s="13">
        <v>220</v>
      </c>
      <c r="C67" s="13">
        <v>1</v>
      </c>
      <c r="D67" s="13">
        <v>220</v>
      </c>
      <c r="E67" s="13">
        <v>1</v>
      </c>
      <c r="F67" s="1">
        <f t="shared" si="0"/>
        <v>0</v>
      </c>
      <c r="G67" s="1">
        <f t="shared" si="1"/>
        <v>0</v>
      </c>
      <c r="H67" s="1">
        <f t="shared" si="10"/>
        <v>0</v>
      </c>
      <c r="I67" s="1">
        <f t="shared" si="11"/>
        <v>0</v>
      </c>
      <c r="J67" s="2">
        <f t="shared" si="4"/>
        <v>0</v>
      </c>
      <c r="K67" s="2">
        <f t="shared" si="12"/>
        <v>0</v>
      </c>
      <c r="L67" s="12">
        <f t="shared" si="6"/>
        <v>0</v>
      </c>
    </row>
    <row r="68" spans="1:12" ht="15">
      <c r="A68" s="17" t="s">
        <v>47</v>
      </c>
      <c r="B68" s="13">
        <v>26</v>
      </c>
      <c r="C68" s="13">
        <v>21</v>
      </c>
      <c r="D68" s="13">
        <v>26</v>
      </c>
      <c r="E68" s="13">
        <v>21</v>
      </c>
      <c r="F68" s="1">
        <f t="shared" si="0"/>
        <v>0</v>
      </c>
      <c r="G68" s="1">
        <f t="shared" si="1"/>
        <v>0</v>
      </c>
      <c r="H68" s="1">
        <f t="shared" si="10"/>
        <v>0</v>
      </c>
      <c r="I68" s="1">
        <f t="shared" si="11"/>
        <v>0</v>
      </c>
      <c r="J68" s="2">
        <f t="shared" si="4"/>
        <v>0</v>
      </c>
      <c r="K68" s="2">
        <f t="shared" si="12"/>
        <v>0</v>
      </c>
      <c r="L68" s="12">
        <f t="shared" si="6"/>
        <v>0</v>
      </c>
    </row>
    <row r="69" spans="1:12" ht="15">
      <c r="A69" s="17" t="s">
        <v>77</v>
      </c>
      <c r="B69" s="13">
        <v>38</v>
      </c>
      <c r="C69" s="13">
        <v>4</v>
      </c>
      <c r="D69" s="13">
        <v>38</v>
      </c>
      <c r="E69" s="13">
        <v>4</v>
      </c>
      <c r="F69" s="1">
        <f>D69-B69</f>
        <v>0</v>
      </c>
      <c r="G69" s="1">
        <f>E69-C69</f>
        <v>0</v>
      </c>
      <c r="H69" s="1">
        <f t="shared" si="10"/>
        <v>0</v>
      </c>
      <c r="I69" s="1">
        <f t="shared" si="11"/>
        <v>0</v>
      </c>
      <c r="J69" s="2">
        <f>H69+I69</f>
        <v>0</v>
      </c>
      <c r="K69" s="2">
        <f t="shared" si="12"/>
        <v>0</v>
      </c>
      <c r="L69" s="12">
        <f>J69+K69</f>
        <v>0</v>
      </c>
    </row>
    <row r="70" spans="1:12" ht="15">
      <c r="A70" s="17" t="s">
        <v>69</v>
      </c>
      <c r="B70" s="13">
        <v>2640</v>
      </c>
      <c r="C70" s="13">
        <v>554</v>
      </c>
      <c r="D70" s="13">
        <v>2738</v>
      </c>
      <c r="E70" s="13">
        <v>570</v>
      </c>
      <c r="F70" s="1">
        <f>D70-B70</f>
        <v>98</v>
      </c>
      <c r="G70" s="1">
        <f>E70-C70</f>
        <v>16</v>
      </c>
      <c r="H70" s="1">
        <f t="shared" si="10"/>
        <v>615.44</v>
      </c>
      <c r="I70" s="1">
        <f t="shared" si="11"/>
        <v>61.44</v>
      </c>
      <c r="J70" s="2">
        <f>H70+I70</f>
        <v>676.8800000000001</v>
      </c>
      <c r="K70" s="2">
        <f>J70*$K$2</f>
        <v>54.15040000000001</v>
      </c>
      <c r="L70" s="12">
        <f>J70+K70</f>
        <v>731.0304000000001</v>
      </c>
    </row>
    <row r="71" spans="4:12" ht="15">
      <c r="D71" s="8">
        <v>6.28</v>
      </c>
      <c r="E71" s="8">
        <v>3.84</v>
      </c>
      <c r="F71" s="15"/>
      <c r="G71" s="15"/>
      <c r="H71" s="15"/>
      <c r="I71" s="15"/>
      <c r="J71" s="14"/>
      <c r="L71" s="16">
        <f>SUM(L3:L70)</f>
        <v>69689.50559999997</v>
      </c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Zotov PV</cp:lastModifiedBy>
  <cp:lastPrinted>2022-10-24T10:46:28Z</cp:lastPrinted>
  <dcterms:created xsi:type="dcterms:W3CDTF">2015-04-23T14:48:08Z</dcterms:created>
  <dcterms:modified xsi:type="dcterms:W3CDTF">2023-03-23T10:18:07Z</dcterms:modified>
  <cp:category/>
  <cp:version/>
  <cp:contentType/>
  <cp:contentStatus/>
</cp:coreProperties>
</file>